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34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<sst xmlns="http://schemas.openxmlformats.org/spreadsheetml/2006/main" count="42" uniqueCount="38">
  <si>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Weaning Rate</t>
  </si>
  <si>
    <t>Days to Slaughter</t>
  </si>
  <si>
    <t>Fleece Weight</t>
  </si>
  <si>
    <t>Constants</t>
  </si>
  <si>
    <t>Sale Weight</t>
  </si>
  <si>
    <t>Weaning Weight</t>
  </si>
  <si>
    <t>Prices</t>
  </si>
  <si>
    <t>Lamb Value per kg</t>
  </si>
  <si>
    <t>Lamb Cost per day</t>
  </si>
  <si>
    <t>Fleece Value per Kg</t>
  </si>
  <si>
    <t>Annual Cost per ewe</t>
  </si>
  <si>
    <t>Calculation of Net income</t>
  </si>
  <si>
    <t>Net income per ewe</t>
  </si>
  <si>
    <t>Net income per flock of 10,000 ewes</t>
  </si>
  <si>
    <t>Trait Means</t>
  </si>
  <si>
    <t>ewes:</t>
  </si>
  <si>
    <t>Economic Value</t>
  </si>
  <si>
    <t>Income per ewe</t>
  </si>
  <si>
    <t>after 1 unit increase</t>
  </si>
  <si>
    <t>REV</t>
  </si>
  <si>
    <t>Net Income Per Lamb</t>
  </si>
  <si>
    <t>Income per lamb</t>
  </si>
  <si>
    <t>Net Income per kg sale weight</t>
  </si>
  <si>
    <t>LECTURE 14 GENE422/522</t>
  </si>
  <si>
    <t>DSE per ewe mother</t>
  </si>
  <si>
    <t>DSE per lamb</t>
  </si>
  <si>
    <t>Salvage value of ewes</t>
  </si>
  <si>
    <t>ave slgth age of ewe</t>
  </si>
  <si>
    <t>per</t>
  </si>
  <si>
    <t>ewe</t>
  </si>
  <si>
    <t>base</t>
  </si>
  <si>
    <t xml:space="preserve">Income </t>
  </si>
  <si>
    <t>Net Income per DSE</t>
  </si>
  <si>
    <t>per DSE</t>
  </si>
  <si>
    <t>per lamb</t>
  </si>
  <si>
    <t xml:space="preserve">per </t>
  </si>
  <si>
    <t>DSE</t>
  </si>
  <si>
    <t>base values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</si>
</sst>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_);[Red]\(&quot;$&quot;#,##0.0\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</numFmts>
  <fonts count="3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8" fontId="0" fillId="5" borderId="0" xfId="0" applyNumberFormat="1" applyFill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8" fontId="0" fillId="7" borderId="0" xfId="0" applyNumberFormat="1" applyFill="1" applyAlignment="1">
      <alignment/>
    </xf>
    <xf numFmtId="0" fontId="0" fillId="7" borderId="1" xfId="0" applyFill="1" applyBorder="1" applyAlignment="1">
      <alignment/>
    </xf>
    <xf numFmtId="8" fontId="0" fillId="7" borderId="1" xfId="0" applyNumberFormat="1" applyFill="1" applyBorder="1" applyAlignment="1">
      <alignment/>
    </xf>
    <xf numFmtId="3" fontId="0" fillId="7" borderId="0" xfId="0" applyNumberFormat="1" applyFill="1" applyAlignment="1">
      <alignment/>
    </xf>
    <xf numFmtId="6" fontId="0" fillId="7" borderId="0" xfId="0" applyNumberFormat="1" applyFill="1" applyAlignment="1">
      <alignment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2" fontId="0" fillId="9" borderId="0" xfId="0" applyNumberFormat="1" applyFill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25" zoomScaleNormal="125" workbookViewId="0" topLeftCell="A7">
      <selection activeCell="J3" sqref="J3"/>
    </sheetView>
  </sheetViews>
  <sheetFormatPr defaultColWidth="9.140625" defaultRowHeight="12.75"/>
  <cols>
    <col min="3" max="3" width="10.57421875" style="0" customWidth="1"/>
    <col min="4" max="4" width="13.421875" style="0" customWidth="1"/>
    <col min="5" max="5" width="12.7109375" style="0" bestFit="1" customWidth="1"/>
  </cols>
  <sheetData>
    <row r="1" spans="1:11" ht="15">
      <c r="A1" s="22" t="s">
        <v>23</v>
      </c>
      <c r="B1" s="22"/>
      <c r="C1" s="22"/>
      <c r="D1" s="22"/>
      <c r="E1" s="18" t="s">
        <v>31</v>
      </c>
      <c r="F1" s="19" t="s">
        <v>16</v>
      </c>
      <c r="G1" s="19"/>
      <c r="I1" t="s">
        <v>28</v>
      </c>
      <c r="J1" t="s">
        <v>34</v>
      </c>
      <c r="K1" t="s">
        <v>35</v>
      </c>
    </row>
    <row r="2" spans="1:11" ht="12.75">
      <c r="A2" s="4" t="s">
        <v>14</v>
      </c>
      <c r="B2" s="4"/>
      <c r="C2" s="4" t="s">
        <v>37</v>
      </c>
      <c r="D2" s="4"/>
      <c r="E2" s="18" t="s">
        <v>18</v>
      </c>
      <c r="F2" s="19"/>
      <c r="G2" s="19" t="s">
        <v>19</v>
      </c>
      <c r="I2" t="s">
        <v>29</v>
      </c>
      <c r="K2" t="s">
        <v>36</v>
      </c>
    </row>
    <row r="3" spans="1:11" ht="12.75">
      <c r="A3" s="5" t="s">
        <v>0</v>
      </c>
      <c r="B3" s="5"/>
      <c r="C3" s="5">
        <v>1.2</v>
      </c>
      <c r="D3" s="5">
        <v>2.2</v>
      </c>
      <c r="E3" s="20">
        <v>46.27</v>
      </c>
      <c r="F3" s="20">
        <f>E3-G29</f>
        <v>10.540000000000006</v>
      </c>
      <c r="G3" s="21">
        <f>F3/$F$3</f>
        <v>1</v>
      </c>
      <c r="I3">
        <v>1</v>
      </c>
      <c r="J3" s="23">
        <v>1</v>
      </c>
      <c r="K3" s="3">
        <v>1</v>
      </c>
    </row>
    <row r="4" spans="1:11" ht="12.75">
      <c r="A4" s="5" t="s">
        <v>1</v>
      </c>
      <c r="B4" s="5"/>
      <c r="C4" s="5">
        <v>100</v>
      </c>
      <c r="D4" s="5">
        <v>100</v>
      </c>
      <c r="E4" s="20">
        <v>35.43</v>
      </c>
      <c r="F4" s="20">
        <f>E4-G29</f>
        <v>-0.29999999999999716</v>
      </c>
      <c r="G4" s="21">
        <f>F4/$F$3</f>
        <v>-0.028462998102466507</v>
      </c>
      <c r="I4">
        <v>-0.012000000000000099</v>
      </c>
      <c r="J4" s="23">
        <v>0.11527377521613796</v>
      </c>
      <c r="K4" s="3">
        <v>-0.028462998102466507</v>
      </c>
    </row>
    <row r="5" spans="1:11" ht="12.75">
      <c r="A5" s="5" t="s">
        <v>2</v>
      </c>
      <c r="B5" s="5"/>
      <c r="C5" s="5">
        <v>3.5</v>
      </c>
      <c r="D5" s="5">
        <v>3.5</v>
      </c>
      <c r="E5" s="20">
        <v>38.85</v>
      </c>
      <c r="F5" s="20">
        <f>E5-G29</f>
        <v>3.1200000000000045</v>
      </c>
      <c r="G5" s="21">
        <f>F5/$F$3</f>
        <v>0.29601518026565493</v>
      </c>
      <c r="I5">
        <v>0.125</v>
      </c>
      <c r="J5" s="23">
        <v>-1.201729106628243</v>
      </c>
      <c r="K5" s="3">
        <v>0.29601518026565493</v>
      </c>
    </row>
    <row r="7" spans="1:3" ht="12.75">
      <c r="A7" s="6" t="s">
        <v>3</v>
      </c>
      <c r="B7" s="6"/>
      <c r="C7" s="6"/>
    </row>
    <row r="8" spans="1:3" ht="12.75">
      <c r="A8" s="7" t="s">
        <v>4</v>
      </c>
      <c r="B8" s="7"/>
      <c r="C8" s="8">
        <v>40</v>
      </c>
    </row>
    <row r="9" spans="1:3" ht="12.75">
      <c r="A9" s="7" t="s">
        <v>5</v>
      </c>
      <c r="B9" s="7"/>
      <c r="C9" s="8">
        <v>20</v>
      </c>
    </row>
    <row r="10" spans="1:5" ht="12.75">
      <c r="A10" s="7" t="s">
        <v>24</v>
      </c>
      <c r="B10" s="7"/>
      <c r="C10" s="8">
        <v>1</v>
      </c>
      <c r="E10" s="1"/>
    </row>
    <row r="11" spans="1:3" ht="12.75">
      <c r="A11" s="7" t="s">
        <v>25</v>
      </c>
      <c r="B11" s="7"/>
      <c r="C11" s="8">
        <v>0.5</v>
      </c>
    </row>
    <row r="13" spans="1:3" ht="12.75">
      <c r="A13" s="6" t="s">
        <v>6</v>
      </c>
      <c r="B13" s="6"/>
      <c r="C13" s="6"/>
    </row>
    <row r="14" spans="1:5" ht="12.75">
      <c r="A14" s="7" t="s">
        <v>7</v>
      </c>
      <c r="B14" s="7"/>
      <c r="C14" s="9">
        <v>2</v>
      </c>
      <c r="E14" s="1"/>
    </row>
    <row r="15" spans="1:3" ht="12.75">
      <c r="A15" s="7" t="s">
        <v>8</v>
      </c>
      <c r="B15" s="7"/>
      <c r="C15" s="9">
        <v>0.4</v>
      </c>
    </row>
    <row r="16" spans="1:3" ht="12.75">
      <c r="A16" s="7" t="s">
        <v>9</v>
      </c>
      <c r="B16" s="7"/>
      <c r="C16" s="9">
        <v>5</v>
      </c>
    </row>
    <row r="17" spans="1:3" ht="12.75">
      <c r="A17" s="7" t="s">
        <v>10</v>
      </c>
      <c r="B17" s="7"/>
      <c r="C17" s="9">
        <v>15</v>
      </c>
    </row>
    <row r="18" spans="1:3" ht="12.75">
      <c r="A18" s="7" t="s">
        <v>27</v>
      </c>
      <c r="B18" s="7"/>
      <c r="C18" s="9">
        <v>6</v>
      </c>
    </row>
    <row r="19" spans="1:3" ht="12.75">
      <c r="A19" s="7" t="s">
        <v>26</v>
      </c>
      <c r="B19" s="7"/>
      <c r="C19" s="9">
        <v>40</v>
      </c>
    </row>
    <row r="21" spans="1:4" ht="12.75">
      <c r="A21" s="10" t="s">
        <v>11</v>
      </c>
      <c r="B21" s="10"/>
      <c r="C21" s="10"/>
      <c r="D21" s="11"/>
    </row>
    <row r="22" spans="1:4" ht="12.75">
      <c r="A22" s="12" t="s">
        <v>17</v>
      </c>
      <c r="B22" s="12"/>
      <c r="C22" s="12"/>
      <c r="D22" s="13">
        <f>D5*C16-C17+C19/C18</f>
        <v>9.166666666666668</v>
      </c>
    </row>
    <row r="23" spans="1:4" ht="12.75">
      <c r="A23" s="12" t="s">
        <v>21</v>
      </c>
      <c r="B23" s="12"/>
      <c r="C23" s="12"/>
      <c r="D23" s="13">
        <f>C8*C14-D4*C15</f>
        <v>40</v>
      </c>
    </row>
    <row r="24" spans="1:8" ht="12.75">
      <c r="A24" s="14" t="s">
        <v>12</v>
      </c>
      <c r="B24" s="14"/>
      <c r="C24" s="14"/>
      <c r="D24" s="15">
        <f>D22+D3*D23</f>
        <v>97.16666666666667</v>
      </c>
      <c r="E24" s="2"/>
      <c r="F24" t="s">
        <v>30</v>
      </c>
      <c r="G24">
        <v>57.17</v>
      </c>
      <c r="H24" t="s">
        <v>29</v>
      </c>
    </row>
    <row r="25" spans="1:5" ht="12.75">
      <c r="A25" s="12" t="s">
        <v>13</v>
      </c>
      <c r="B25" s="12"/>
      <c r="C25" s="16">
        <v>10000</v>
      </c>
      <c r="D25" s="12" t="s">
        <v>15</v>
      </c>
      <c r="E25" s="17">
        <f>D24*C25</f>
        <v>971666.6666666667</v>
      </c>
    </row>
    <row r="27" spans="1:8" ht="12.75">
      <c r="A27" s="12" t="s">
        <v>20</v>
      </c>
      <c r="B27" s="12"/>
      <c r="C27" s="12"/>
      <c r="D27" s="13">
        <f>D23+D22/D3</f>
        <v>44.166666666666664</v>
      </c>
      <c r="F27" t="s">
        <v>30</v>
      </c>
      <c r="G27">
        <v>47.64</v>
      </c>
      <c r="H27" t="s">
        <v>34</v>
      </c>
    </row>
    <row r="28" spans="1:4" ht="12.75">
      <c r="A28" s="12" t="s">
        <v>22</v>
      </c>
      <c r="B28" s="12"/>
      <c r="C28" s="12"/>
      <c r="D28" s="13">
        <f>D27/C8</f>
        <v>1.1041666666666665</v>
      </c>
    </row>
    <row r="29" spans="1:8" ht="12.75">
      <c r="A29" s="12" t="s">
        <v>32</v>
      </c>
      <c r="B29" s="12"/>
      <c r="C29" s="12"/>
      <c r="D29" s="13">
        <f>D24/(C10+D3*C11)</f>
        <v>46.26984126984127</v>
      </c>
      <c r="F29" t="s">
        <v>30</v>
      </c>
      <c r="G29">
        <v>35.73</v>
      </c>
      <c r="H29" t="s">
        <v>33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Julius</dc:creator>
  <cp:keywords/>
  <dc:description/>
  <cp:lastModifiedBy>van der werf</cp:lastModifiedBy>
  <dcterms:created xsi:type="dcterms:W3CDTF">2001-09-06T11:09:39Z</dcterms:created>
  <dcterms:modified xsi:type="dcterms:W3CDTF">2003-09-11T23:22:59Z</dcterms:modified>
  <cp:category/>
  <cp:version/>
  <cp:contentType/>
  <cp:contentStatus/>
</cp:coreProperties>
</file>