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11340" windowHeight="6255" activeTab="2"/>
  </bookViews>
  <sheets>
    <sheet name="Instructions" sheetId="1" r:id="rId1"/>
    <sheet name="Sheep" sheetId="2" r:id="rId2"/>
    <sheet name="Dairy" sheetId="3" r:id="rId3"/>
  </sheets>
  <definedNames>
    <definedName name="mxt" localSheetId="1">'Sheep'!$D$1</definedName>
    <definedName name="mxt">'Dairy'!$D$1</definedName>
    <definedName name="nt" localSheetId="2">'Dairy'!$A$3</definedName>
    <definedName name="nt" localSheetId="1">'Sheep'!$A$3</definedName>
    <definedName name="nt">#REF!</definedName>
  </definedNames>
  <calcPr fullCalcOnLoad="1"/>
</workbook>
</file>

<file path=xl/sharedStrings.xml><?xml version="1.0" encoding="utf-8"?>
<sst xmlns="http://schemas.openxmlformats.org/spreadsheetml/2006/main" count="4110" uniqueCount="115">
  <si>
    <t>trait</t>
  </si>
  <si>
    <t>Correlation structure</t>
  </si>
  <si>
    <t>Stand. Dev</t>
  </si>
  <si>
    <t>Name</t>
  </si>
  <si>
    <t xml:space="preserve">Economic  </t>
  </si>
  <si>
    <t xml:space="preserve">Phenotypic  </t>
  </si>
  <si>
    <t>Response</t>
  </si>
  <si>
    <t>Units</t>
  </si>
  <si>
    <t>Accuracy of Index</t>
  </si>
  <si>
    <t>%</t>
  </si>
  <si>
    <t>Trait</t>
  </si>
  <si>
    <t>SD Index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</si>
  <si>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</si>
  <si>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</si>
  <si>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</si>
  <si>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</si>
  <si>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</si>
  <si>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</si>
  <si>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</si>
  <si>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</si>
  <si>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-</t>
  </si>
  <si>
    <t>Parameters</t>
  </si>
  <si>
    <t>light blue cells</t>
  </si>
  <si>
    <t>MT-EBV</t>
  </si>
  <si>
    <t>ST-EBV</t>
  </si>
  <si>
    <t>Index weights</t>
  </si>
  <si>
    <t>Correlations</t>
  </si>
  <si>
    <t>Number of records</t>
  </si>
  <si>
    <t xml:space="preserve">Nr of traits  </t>
  </si>
  <si>
    <t>Results</t>
  </si>
  <si>
    <t>Genetic</t>
  </si>
  <si>
    <t>ability</t>
  </si>
  <si>
    <t xml:space="preserve">         Accuracy</t>
  </si>
  <si>
    <t>Repeat</t>
  </si>
  <si>
    <t>Herit</t>
  </si>
  <si>
    <t xml:space="preserve"> value </t>
  </si>
  <si>
    <t>Genetic standard deviation</t>
  </si>
  <si>
    <t>Input</t>
  </si>
  <si>
    <t>Enter data only in</t>
  </si>
  <si>
    <t>Physical</t>
  </si>
  <si>
    <t>Dollar value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</si>
  <si>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</si>
  <si>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</si>
  <si>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</si>
  <si>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</si>
  <si>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>Fat</t>
  </si>
  <si>
    <t>kg</t>
  </si>
  <si>
    <t xml:space="preserve">   </t>
  </si>
  <si>
    <t>Variance=Covariance matrix of MT_EBV"s</t>
  </si>
  <si>
    <t>Prot</t>
  </si>
  <si>
    <t>Vol</t>
  </si>
  <si>
    <t>Surv</t>
  </si>
  <si>
    <t>Fert</t>
  </si>
  <si>
    <t>LiveWght</t>
  </si>
  <si>
    <t>MilkSpeed</t>
  </si>
  <si>
    <t>Temp</t>
  </si>
  <si>
    <t>logSCC</t>
  </si>
  <si>
    <t>SCC</t>
  </si>
  <si>
    <t xml:space="preserve">L </t>
  </si>
  <si>
    <t>Max number of traits</t>
  </si>
  <si>
    <t>CFW</t>
  </si>
  <si>
    <t>Kg</t>
  </si>
  <si>
    <t>MFD</t>
  </si>
  <si>
    <t>mic</t>
  </si>
  <si>
    <t>SS</t>
  </si>
  <si>
    <t>N/ktex</t>
  </si>
  <si>
    <t>CVFD</t>
  </si>
  <si>
    <t>YW</t>
  </si>
  <si>
    <t>NLW</t>
  </si>
  <si>
    <t>nlw</t>
  </si>
  <si>
    <t>PWWT</t>
  </si>
  <si>
    <t>Muscle</t>
  </si>
  <si>
    <t>mm</t>
  </si>
  <si>
    <t xml:space="preserve"> Genetic Covariance matrix after bending (correlations below diagonal) </t>
  </si>
  <si>
    <t xml:space="preserve"> Residual Covariance matrix after bending (correlations below diagonal)  </t>
  </si>
  <si>
    <t>accuracy</t>
  </si>
  <si>
    <t>SD of</t>
  </si>
  <si>
    <t>Breeding Obj.</t>
  </si>
  <si>
    <t>MTINDEX</t>
  </si>
  <si>
    <t>is a simple spreadsheet for selection index calculations</t>
  </si>
  <si>
    <t>It does</t>
  </si>
  <si>
    <t>weights</t>
  </si>
  <si>
    <t>response per trait in $ and trait units</t>
  </si>
  <si>
    <t>Desired Gains</t>
  </si>
  <si>
    <t>(see for this MTINDEX_DESGAIN)</t>
  </si>
  <si>
    <t>Multiple Stage Selection</t>
  </si>
  <si>
    <t>Check whether parameters are consistent</t>
  </si>
  <si>
    <t>Work out basic selection index</t>
  </si>
  <si>
    <t>Provide covariance matrix about MT-EBVs</t>
  </si>
  <si>
    <t>Provide accuracy per trait EBV, from single trait and multiple trait information</t>
  </si>
  <si>
    <t>it uses a macro, so you need to allow usage of macros</t>
  </si>
  <si>
    <t>(see Tools&gt;Security&gt;Macro Security)</t>
  </si>
  <si>
    <t>It does not handle</t>
  </si>
  <si>
    <t>Produced by</t>
  </si>
  <si>
    <t>Julius van der Werf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</si>
  <si>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</si>
  <si>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</si>
  <si>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</si>
  <si>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</si>
  <si>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</si>
  <si>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</si>
  <si>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This is per 'selection round'</t>
  </si>
  <si>
    <t>For response per year, multiply by</t>
  </si>
  <si>
    <t>Typically you would calculate different indices for males and females</t>
  </si>
  <si>
    <t>Or even for different ages classes</t>
  </si>
  <si>
    <t>i/(Lf+Lm), where i is selection intensity, and L is generation interval</t>
  </si>
  <si>
    <t>Instruction:</t>
  </si>
  <si>
    <t>Input on in light blue cells, others are protected</t>
  </si>
  <si>
    <t xml:space="preserve"> Genetic</t>
  </si>
  <si>
    <t xml:space="preserve"> Covariance matrix POSITIVE DEFINITE </t>
  </si>
  <si>
    <t xml:space="preserve"> Residual</t>
  </si>
  <si>
    <t>To run the program, just click on the RUN button (if this does not work, you might have turned on the 'Select Objects' button on the drawing toolbar)</t>
  </si>
  <si>
    <t>t4</t>
  </si>
  <si>
    <t>t5</t>
  </si>
  <si>
    <t>gr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</si>
</sst>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4"/>
      <color indexed="4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73" fontId="0" fillId="7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6" borderId="1" xfId="0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0" fillId="7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7" fillId="6" borderId="8" xfId="0" applyFont="1" applyFill="1" applyBorder="1" applyAlignment="1">
      <alignment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4" fillId="2" borderId="0" xfId="0" applyFont="1" applyFill="1" applyAlignment="1">
      <alignment/>
    </xf>
    <xf numFmtId="0" fontId="10" fillId="2" borderId="10" xfId="0" applyFont="1" applyFill="1" applyBorder="1" applyAlignment="1">
      <alignment/>
    </xf>
    <xf numFmtId="0" fontId="2" fillId="6" borderId="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5" borderId="11" xfId="0" applyNumberForma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/>
    </xf>
    <xf numFmtId="0" fontId="0" fillId="6" borderId="1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6" borderId="9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4" xfId="0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5" fillId="6" borderId="8" xfId="0" applyFont="1" applyFill="1" applyBorder="1" applyAlignment="1">
      <alignment/>
    </xf>
    <xf numFmtId="0" fontId="5" fillId="6" borderId="1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0" fillId="6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6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73" fontId="0" fillId="4" borderId="0" xfId="0" applyNumberFormat="1" applyFill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left"/>
    </xf>
    <xf numFmtId="0" fontId="0" fillId="6" borderId="19" xfId="0" applyFill="1" applyBorder="1" applyAlignment="1">
      <alignment horizontal="center"/>
    </xf>
    <xf numFmtId="0" fontId="3" fillId="6" borderId="0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2" fontId="0" fillId="5" borderId="9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right" wrapText="1"/>
    </xf>
    <xf numFmtId="0" fontId="0" fillId="3" borderId="6" xfId="0" applyFill="1" applyBorder="1" applyAlignment="1">
      <alignment horizontal="left"/>
    </xf>
    <xf numFmtId="0" fontId="0" fillId="6" borderId="9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6" fillId="8" borderId="5" xfId="0" applyFont="1" applyFill="1" applyBorder="1" applyAlignment="1">
      <alignment/>
    </xf>
    <xf numFmtId="0" fontId="11" fillId="8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0" fillId="6" borderId="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2" fontId="17" fillId="4" borderId="0" xfId="0" applyNumberFormat="1" applyFont="1" applyFill="1" applyAlignment="1">
      <alignment horizontal="center"/>
    </xf>
    <xf numFmtId="0" fontId="17" fillId="4" borderId="1" xfId="0" applyFont="1" applyFill="1" applyBorder="1" applyAlignment="1">
      <alignment/>
    </xf>
    <xf numFmtId="2" fontId="17" fillId="4" borderId="1" xfId="0" applyNumberFormat="1" applyFont="1" applyFill="1" applyBorder="1" applyAlignment="1">
      <alignment horizontal="center"/>
    </xf>
    <xf numFmtId="0" fontId="17" fillId="4" borderId="20" xfId="0" applyFont="1" applyFill="1" applyBorder="1" applyAlignment="1">
      <alignment/>
    </xf>
    <xf numFmtId="0" fontId="18" fillId="4" borderId="0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/>
    </xf>
    <xf numFmtId="2" fontId="17" fillId="4" borderId="0" xfId="0" applyNumberFormat="1" applyFont="1" applyFill="1" applyBorder="1" applyAlignment="1">
      <alignment horizontal="center"/>
    </xf>
    <xf numFmtId="173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Border="1" applyAlignment="1">
      <alignment/>
    </xf>
    <xf numFmtId="0" fontId="15" fillId="4" borderId="0" xfId="0" applyFont="1" applyFill="1" applyAlignment="1">
      <alignment/>
    </xf>
    <xf numFmtId="0" fontId="19" fillId="4" borderId="0" xfId="20" applyFill="1" applyAlignment="1">
      <alignment/>
    </xf>
    <xf numFmtId="0" fontId="0" fillId="2" borderId="21" xfId="0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21" fillId="2" borderId="2" xfId="0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173" fontId="0" fillId="2" borderId="2" xfId="0" applyNumberFormat="1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2" fillId="4" borderId="13" xfId="0" applyNumberFormat="1" applyFont="1" applyFill="1" applyBorder="1" applyAlignment="1" applyProtection="1">
      <alignment horizontal="center"/>
      <protection locked="0"/>
    </xf>
    <xf numFmtId="2" fontId="0" fillId="5" borderId="0" xfId="0" applyNumberFormat="1" applyFont="1" applyFill="1" applyAlignment="1" applyProtection="1">
      <alignment horizontal="center"/>
      <protection locked="0"/>
    </xf>
    <xf numFmtId="176" fontId="0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176" fontId="0" fillId="5" borderId="0" xfId="0" applyNumberFormat="1" applyFill="1" applyBorder="1" applyAlignment="1" applyProtection="1">
      <alignment horizontal="center"/>
      <protection locked="0"/>
    </xf>
    <xf numFmtId="176" fontId="0" fillId="5" borderId="2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73" fontId="0" fillId="4" borderId="24" xfId="0" applyNumberFormat="1" applyFill="1" applyBorder="1" applyAlignment="1" applyProtection="1">
      <alignment horizontal="center"/>
      <protection locked="0"/>
    </xf>
    <xf numFmtId="172" fontId="0" fillId="4" borderId="24" xfId="0" applyNumberForma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center"/>
      <protection locked="0"/>
    </xf>
    <xf numFmtId="2" fontId="0" fillId="6" borderId="9" xfId="0" applyNumberFormat="1" applyFill="1" applyBorder="1" applyAlignment="1" applyProtection="1">
      <alignment horizontal="center"/>
      <protection locked="0"/>
    </xf>
    <xf numFmtId="173" fontId="0" fillId="5" borderId="2" xfId="0" applyNumberFormat="1" applyFill="1" applyBorder="1" applyAlignment="1" applyProtection="1">
      <alignment horizontal="center"/>
      <protection locked="0"/>
    </xf>
    <xf numFmtId="173" fontId="0" fillId="5" borderId="7" xfId="0" applyNumberFormat="1" applyFill="1" applyBorder="1" applyAlignment="1" applyProtection="1">
      <alignment horizontal="center"/>
      <protection locked="0"/>
    </xf>
    <xf numFmtId="173" fontId="0" fillId="7" borderId="2" xfId="0" applyNumberFormat="1" applyFill="1" applyBorder="1" applyAlignment="1" applyProtection="1">
      <alignment horizontal="center"/>
      <protection locked="0"/>
    </xf>
    <xf numFmtId="173" fontId="0" fillId="7" borderId="0" xfId="0" applyNumberFormat="1" applyFill="1" applyBorder="1" applyAlignment="1" applyProtection="1">
      <alignment horizontal="center"/>
      <protection locked="0"/>
    </xf>
    <xf numFmtId="173" fontId="0" fillId="7" borderId="7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73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/>
    </xf>
    <xf numFmtId="0" fontId="0" fillId="9" borderId="0" xfId="0" applyFill="1" applyBorder="1" applyAlignment="1" applyProtection="1">
      <alignment horizontal="center"/>
      <protection/>
    </xf>
    <xf numFmtId="0" fontId="0" fillId="9" borderId="3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Border="1" applyAlignment="1" applyProtection="1">
      <alignment/>
      <protection locked="0"/>
    </xf>
    <xf numFmtId="2" fontId="0" fillId="4" borderId="0" xfId="0" applyNumberForma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173" fontId="0" fillId="2" borderId="11" xfId="0" applyNumberFormat="1" applyFont="1" applyFill="1" applyBorder="1" applyAlignment="1" applyProtection="1">
      <alignment horizontal="center"/>
      <protection locked="0"/>
    </xf>
    <xf numFmtId="176" fontId="0" fillId="5" borderId="9" xfId="0" applyNumberFormat="1" applyFont="1" applyFill="1" applyBorder="1" applyAlignment="1" applyProtection="1">
      <alignment horizontal="center"/>
      <protection locked="0"/>
    </xf>
    <xf numFmtId="176" fontId="0" fillId="5" borderId="4" xfId="0" applyNumberFormat="1" applyFont="1" applyFill="1" applyBorder="1" applyAlignment="1" applyProtection="1">
      <alignment horizontal="center"/>
      <protection locked="0"/>
    </xf>
    <xf numFmtId="176" fontId="0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176" fontId="0" fillId="5" borderId="2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16" fillId="4" borderId="15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9" borderId="0" xfId="0" applyFont="1" applyFill="1" applyBorder="1" applyAlignment="1" applyProtection="1">
      <alignment horizontal="center"/>
      <protection locked="0"/>
    </xf>
    <xf numFmtId="2" fontId="0" fillId="5" borderId="2" xfId="0" applyNumberFormat="1" applyFont="1" applyFill="1" applyBorder="1" applyAlignment="1" applyProtection="1">
      <alignment horizontal="center"/>
      <protection/>
    </xf>
    <xf numFmtId="2" fontId="0" fillId="5" borderId="7" xfId="0" applyNumberFormat="1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/>
      <protection/>
    </xf>
    <xf numFmtId="0" fontId="10" fillId="2" borderId="1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4" fillId="6" borderId="0" xfId="0" applyFont="1" applyFill="1" applyAlignment="1" applyProtection="1">
      <alignment horizontal="center"/>
      <protection/>
    </xf>
    <xf numFmtId="0" fontId="12" fillId="6" borderId="10" xfId="0" applyFont="1" applyFill="1" applyBorder="1" applyAlignment="1" applyProtection="1">
      <alignment horizontal="left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right" wrapText="1"/>
      <protection/>
    </xf>
    <xf numFmtId="0" fontId="0" fillId="3" borderId="6" xfId="0" applyFill="1" applyBorder="1" applyAlignment="1" applyProtection="1">
      <alignment horizontal="left"/>
      <protection/>
    </xf>
    <xf numFmtId="0" fontId="0" fillId="6" borderId="8" xfId="0" applyFont="1" applyFill="1" applyBorder="1" applyAlignment="1" applyProtection="1">
      <alignment/>
      <protection/>
    </xf>
    <xf numFmtId="0" fontId="8" fillId="6" borderId="14" xfId="0" applyFont="1" applyFill="1" applyBorder="1" applyAlignment="1" applyProtection="1">
      <alignment horizontal="center"/>
      <protection/>
    </xf>
    <xf numFmtId="0" fontId="4" fillId="8" borderId="18" xfId="0" applyFont="1" applyFill="1" applyBorder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6" borderId="13" xfId="0" applyFont="1" applyFill="1" applyBorder="1" applyAlignment="1" applyProtection="1">
      <alignment/>
      <protection/>
    </xf>
    <xf numFmtId="0" fontId="0" fillId="6" borderId="9" xfId="0" applyFont="1" applyFill="1" applyBorder="1" applyAlignment="1" applyProtection="1">
      <alignment/>
      <protection/>
    </xf>
    <xf numFmtId="0" fontId="0" fillId="6" borderId="6" xfId="0" applyFont="1" applyFill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6" borderId="4" xfId="0" applyFont="1" applyFill="1" applyBorder="1" applyAlignment="1" applyProtection="1">
      <alignment horizontal="center"/>
      <protection/>
    </xf>
    <xf numFmtId="0" fontId="0" fillId="6" borderId="13" xfId="0" applyFont="1" applyFill="1" applyBorder="1" applyAlignment="1" applyProtection="1">
      <alignment horizontal="center"/>
      <protection/>
    </xf>
    <xf numFmtId="2" fontId="0" fillId="5" borderId="9" xfId="0" applyNumberFormat="1" applyFont="1" applyFill="1" applyBorder="1" applyAlignment="1" applyProtection="1">
      <alignment horizontal="center"/>
      <protection/>
    </xf>
    <xf numFmtId="0" fontId="0" fillId="5" borderId="6" xfId="0" applyFont="1" applyFill="1" applyBorder="1" applyAlignment="1" applyProtection="1">
      <alignment horizontal="center"/>
      <protection/>
    </xf>
    <xf numFmtId="0" fontId="0" fillId="5" borderId="4" xfId="0" applyFont="1" applyFill="1" applyBorder="1" applyAlignment="1" applyProtection="1">
      <alignment horizontal="left"/>
      <protection/>
    </xf>
    <xf numFmtId="0" fontId="0" fillId="5" borderId="4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/>
    </xf>
    <xf numFmtId="0" fontId="0" fillId="6" borderId="11" xfId="0" applyFont="1" applyFill="1" applyBorder="1" applyAlignment="1" applyProtection="1">
      <alignment/>
      <protection/>
    </xf>
    <xf numFmtId="0" fontId="0" fillId="6" borderId="5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 horizontal="center"/>
      <protection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6" borderId="12" xfId="0" applyFont="1" applyFill="1" applyBorder="1" applyAlignment="1" applyProtection="1">
      <alignment horizontal="center"/>
      <protection/>
    </xf>
    <xf numFmtId="2" fontId="0" fillId="5" borderId="5" xfId="0" applyNumberFormat="1" applyFont="1" applyFill="1" applyBorder="1" applyAlignment="1" applyProtection="1">
      <alignment horizontal="center"/>
      <protection/>
    </xf>
    <xf numFmtId="0" fontId="0" fillId="5" borderId="3" xfId="0" applyFont="1" applyFill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6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0" fillId="8" borderId="7" xfId="0" applyFill="1" applyBorder="1" applyAlignment="1" applyProtection="1">
      <alignment horizontal="center"/>
      <protection/>
    </xf>
    <xf numFmtId="0" fontId="6" fillId="8" borderId="2" xfId="0" applyFont="1" applyFill="1" applyBorder="1" applyAlignment="1" applyProtection="1">
      <alignment/>
      <protection/>
    </xf>
    <xf numFmtId="0" fontId="11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6" fillId="8" borderId="0" xfId="0" applyFont="1" applyFill="1" applyAlignment="1" applyProtection="1">
      <alignment/>
      <protection/>
    </xf>
    <xf numFmtId="0" fontId="6" fillId="8" borderId="7" xfId="0" applyFont="1" applyFill="1" applyBorder="1" applyAlignment="1" applyProtection="1">
      <alignment/>
      <protection/>
    </xf>
    <xf numFmtId="0" fontId="0" fillId="6" borderId="8" xfId="0" applyFont="1" applyFill="1" applyBorder="1" applyAlignment="1" applyProtection="1">
      <alignment/>
      <protection/>
    </xf>
    <xf numFmtId="0" fontId="0" fillId="6" borderId="14" xfId="0" applyFont="1" applyFill="1" applyBorder="1" applyAlignment="1" applyProtection="1">
      <alignment horizontal="center"/>
      <protection/>
    </xf>
    <xf numFmtId="0" fontId="1" fillId="6" borderId="4" xfId="0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 horizontal="center"/>
      <protection/>
    </xf>
    <xf numFmtId="0" fontId="0" fillId="6" borderId="2" xfId="0" applyFont="1" applyFill="1" applyBorder="1" applyAlignment="1" applyProtection="1">
      <alignment horizontal="left"/>
      <protection/>
    </xf>
    <xf numFmtId="0" fontId="0" fillId="6" borderId="7" xfId="0" applyFont="1" applyFill="1" applyBorder="1" applyAlignment="1" applyProtection="1">
      <alignment horizontal="right"/>
      <protection/>
    </xf>
    <xf numFmtId="0" fontId="0" fillId="6" borderId="3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3" borderId="7" xfId="0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1" fillId="5" borderId="4" xfId="0" applyFont="1" applyFill="1" applyBorder="1" applyAlignment="1" applyProtection="1">
      <alignment horizontal="left"/>
      <protection/>
    </xf>
    <xf numFmtId="0" fontId="0" fillId="5" borderId="9" xfId="0" applyFill="1" applyBorder="1" applyAlignment="1" applyProtection="1">
      <alignment horizontal="center"/>
      <protection/>
    </xf>
    <xf numFmtId="0" fontId="2" fillId="6" borderId="9" xfId="0" applyFont="1" applyFill="1" applyBorder="1" applyAlignment="1" applyProtection="1">
      <alignment horizontal="center"/>
      <protection/>
    </xf>
    <xf numFmtId="0" fontId="15" fillId="6" borderId="4" xfId="0" applyFont="1" applyFill="1" applyBorder="1" applyAlignment="1" applyProtection="1">
      <alignment horizontal="center"/>
      <protection/>
    </xf>
    <xf numFmtId="0" fontId="2" fillId="6" borderId="4" xfId="0" applyFont="1" applyFill="1" applyBorder="1" applyAlignment="1" applyProtection="1">
      <alignment horizontal="center"/>
      <protection/>
    </xf>
    <xf numFmtId="0" fontId="2" fillId="5" borderId="9" xfId="0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 horizontal="center"/>
      <protection/>
    </xf>
    <xf numFmtId="0" fontId="2" fillId="7" borderId="9" xfId="0" applyFont="1" applyFill="1" applyBorder="1" applyAlignment="1" applyProtection="1">
      <alignment horizontal="center"/>
      <protection/>
    </xf>
    <xf numFmtId="0" fontId="2" fillId="7" borderId="4" xfId="0" applyFont="1" applyFill="1" applyBorder="1" applyAlignment="1" applyProtection="1">
      <alignment horizontal="center"/>
      <protection/>
    </xf>
    <xf numFmtId="0" fontId="0" fillId="7" borderId="4" xfId="0" applyFill="1" applyBorder="1" applyAlignment="1" applyProtection="1">
      <alignment horizontal="center"/>
      <protection/>
    </xf>
    <xf numFmtId="0" fontId="2" fillId="7" borderId="6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 horizontal="center"/>
      <protection/>
    </xf>
    <xf numFmtId="0" fontId="0" fillId="6" borderId="5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/>
      <protection/>
    </xf>
    <xf numFmtId="0" fontId="0" fillId="7" borderId="5" xfId="0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173" fontId="0" fillId="7" borderId="1" xfId="0" applyNumberFormat="1" applyFill="1" applyBorder="1" applyAlignment="1" applyProtection="1">
      <alignment horizontal="center"/>
      <protection/>
    </xf>
    <xf numFmtId="0" fontId="0" fillId="7" borderId="3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2" fontId="0" fillId="5" borderId="2" xfId="0" applyNumberFormat="1" applyFill="1" applyBorder="1" applyAlignment="1" applyProtection="1">
      <alignment horizontal="center"/>
      <protection/>
    </xf>
    <xf numFmtId="0" fontId="1" fillId="6" borderId="0" xfId="0" applyFont="1" applyFill="1" applyBorder="1" applyAlignment="1" applyProtection="1">
      <alignment horizontal="center"/>
      <protection/>
    </xf>
    <xf numFmtId="173" fontId="0" fillId="4" borderId="0" xfId="0" applyNumberFormat="1" applyFill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/>
    </xf>
    <xf numFmtId="173" fontId="0" fillId="4" borderId="0" xfId="0" applyNumberFormat="1" applyFill="1" applyBorder="1" applyAlignment="1" applyProtection="1">
      <alignment horizontal="center"/>
      <protection/>
    </xf>
    <xf numFmtId="2" fontId="0" fillId="4" borderId="0" xfId="0" applyNumberFormat="1" applyFill="1" applyAlignment="1" applyProtection="1">
      <alignment/>
      <protection/>
    </xf>
    <xf numFmtId="0" fontId="1" fillId="5" borderId="7" xfId="0" applyFont="1" applyFill="1" applyBorder="1" applyAlignment="1" applyProtection="1">
      <alignment horizontal="center"/>
      <protection/>
    </xf>
    <xf numFmtId="2" fontId="0" fillId="5" borderId="11" xfId="0" applyNumberFormat="1" applyFill="1" applyBorder="1" applyAlignment="1" applyProtection="1">
      <alignment horizontal="center"/>
      <protection/>
    </xf>
    <xf numFmtId="0" fontId="1" fillId="6" borderId="7" xfId="0" applyFont="1" applyFill="1" applyBorder="1" applyAlignment="1" applyProtection="1">
      <alignment horizontal="center"/>
      <protection/>
    </xf>
    <xf numFmtId="0" fontId="0" fillId="9" borderId="4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9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2" fontId="0" fillId="4" borderId="13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locked="0"/>
    </xf>
    <xf numFmtId="0" fontId="15" fillId="4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50</xdr:row>
      <xdr:rowOff>28575</xdr:rowOff>
    </xdr:from>
    <xdr:to>
      <xdr:col>5</xdr:col>
      <xdr:colOff>381000</xdr:colOff>
      <xdr:row>50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752850" y="8705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48</xdr:row>
      <xdr:rowOff>85725</xdr:rowOff>
    </xdr:from>
    <xdr:ext cx="542925" cy="276225"/>
    <xdr:sp macro="[0]!mtindex">
      <xdr:nvSpPr>
        <xdr:cNvPr id="2" name="TextBox 2"/>
        <xdr:cNvSpPr txBox="1">
          <a:spLocks noChangeArrowheads="1"/>
        </xdr:cNvSpPr>
      </xdr:nvSpPr>
      <xdr:spPr>
        <a:xfrm>
          <a:off x="952500" y="8372475"/>
          <a:ext cx="54292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  <xdr:oneCellAnchor>
    <xdr:from>
      <xdr:col>7</xdr:col>
      <xdr:colOff>28575</xdr:colOff>
      <xdr:row>0</xdr:row>
      <xdr:rowOff>38100</xdr:rowOff>
    </xdr:from>
    <xdr:ext cx="647700" cy="276225"/>
    <xdr:sp macro="[0]!mtindex">
      <xdr:nvSpPr>
        <xdr:cNvPr id="3" name="TextBox 3"/>
        <xdr:cNvSpPr txBox="1">
          <a:spLocks noChangeArrowheads="1"/>
        </xdr:cNvSpPr>
      </xdr:nvSpPr>
      <xdr:spPr>
        <a:xfrm>
          <a:off x="4838700" y="38100"/>
          <a:ext cx="647700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50</xdr:row>
      <xdr:rowOff>28575</xdr:rowOff>
    </xdr:from>
    <xdr:to>
      <xdr:col>5</xdr:col>
      <xdr:colOff>381000</xdr:colOff>
      <xdr:row>50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752850" y="8324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48</xdr:row>
      <xdr:rowOff>85725</xdr:rowOff>
    </xdr:from>
    <xdr:ext cx="523875" cy="276225"/>
    <xdr:sp macro="[0]!mtindex">
      <xdr:nvSpPr>
        <xdr:cNvPr id="2" name="TextBox 2"/>
        <xdr:cNvSpPr txBox="1">
          <a:spLocks noChangeArrowheads="1"/>
        </xdr:cNvSpPr>
      </xdr:nvSpPr>
      <xdr:spPr>
        <a:xfrm>
          <a:off x="952500" y="7991475"/>
          <a:ext cx="5238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  <xdr:oneCellAnchor>
    <xdr:from>
      <xdr:col>7</xdr:col>
      <xdr:colOff>133350</xdr:colOff>
      <xdr:row>0</xdr:row>
      <xdr:rowOff>38100</xdr:rowOff>
    </xdr:from>
    <xdr:ext cx="523875" cy="276225"/>
    <xdr:sp macro="[0]!mtindex">
      <xdr:nvSpPr>
        <xdr:cNvPr id="3" name="TextBox 3"/>
        <xdr:cNvSpPr txBox="1">
          <a:spLocks noChangeArrowheads="1"/>
        </xdr:cNvSpPr>
      </xdr:nvSpPr>
      <xdr:spPr>
        <a:xfrm>
          <a:off x="4943475" y="38100"/>
          <a:ext cx="5238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1395"/>
  <sheetViews>
    <sheetView workbookViewId="0" topLeftCell="A22">
      <selection activeCell="C28" sqref="C28"/>
    </sheetView>
  </sheetViews>
  <sheetFormatPr defaultColWidth="9.140625" defaultRowHeight="12.75"/>
  <cols>
    <col min="6" max="6" width="10.421875" style="0" customWidth="1"/>
  </cols>
  <sheetData>
    <row r="1" spans="1:8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ht="15.75">
      <c r="A2" s="6"/>
      <c r="B2" s="346" t="s">
        <v>78</v>
      </c>
      <c r="C2" s="134" t="s">
        <v>79</v>
      </c>
      <c r="D2" s="134"/>
      <c r="E2" s="134"/>
      <c r="F2" s="134"/>
      <c r="G2" s="13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1:87" ht="12.75">
      <c r="A3" s="6"/>
      <c r="B3" s="6"/>
      <c r="C3" s="6" t="s">
        <v>90</v>
      </c>
      <c r="D3" s="6"/>
      <c r="E3" s="6"/>
      <c r="F3" s="6"/>
      <c r="G3" s="6"/>
      <c r="H3" s="6" t="s">
        <v>91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7" ht="12.75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8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1:87" ht="12.75">
      <c r="A6" s="6"/>
      <c r="B6" s="6"/>
      <c r="C6" s="6" t="s">
        <v>80</v>
      </c>
      <c r="D6" s="6" t="s">
        <v>87</v>
      </c>
      <c r="E6" s="6"/>
      <c r="F6" s="6"/>
      <c r="G6" s="6" t="s">
        <v>81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 ht="12.75">
      <c r="A7" s="6"/>
      <c r="B7" s="6"/>
      <c r="C7" s="6"/>
      <c r="D7" s="6"/>
      <c r="E7" s="6"/>
      <c r="F7" s="6"/>
      <c r="G7" s="7" t="s">
        <v>75</v>
      </c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12.75">
      <c r="A8" s="6"/>
      <c r="B8" s="6"/>
      <c r="C8" s="6"/>
      <c r="D8" s="6"/>
      <c r="E8" s="6"/>
      <c r="F8" s="6"/>
      <c r="G8" s="7" t="s">
        <v>82</v>
      </c>
      <c r="H8" s="7"/>
      <c r="I8" s="6"/>
      <c r="J8" s="6"/>
      <c r="K8" s="6" t="s">
        <v>101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ht="12.75">
      <c r="A9" s="6"/>
      <c r="B9" s="6"/>
      <c r="C9" s="6"/>
      <c r="D9" s="6"/>
      <c r="E9" s="6"/>
      <c r="F9" s="6"/>
      <c r="G9" s="7"/>
      <c r="H9" s="7"/>
      <c r="I9" s="6"/>
      <c r="J9" s="6"/>
      <c r="K9" s="6" t="s">
        <v>102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87" ht="12.75">
      <c r="A10" s="6"/>
      <c r="B10" s="6"/>
      <c r="C10" s="6"/>
      <c r="D10" s="6"/>
      <c r="E10" s="6"/>
      <c r="F10" s="6"/>
      <c r="G10" s="7"/>
      <c r="H10" s="7"/>
      <c r="I10" s="6"/>
      <c r="J10" s="6"/>
      <c r="K10" s="6" t="s">
        <v>105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12.75">
      <c r="A11" s="6"/>
      <c r="B11" s="6"/>
      <c r="C11" s="6"/>
      <c r="D11" s="6"/>
      <c r="E11" s="6"/>
      <c r="F11" s="6"/>
      <c r="G11" s="7"/>
      <c r="H11" s="7"/>
      <c r="I11" s="6"/>
      <c r="J11" s="6"/>
      <c r="K11" s="6" t="s">
        <v>103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1:87" ht="12.75">
      <c r="A12" s="6"/>
      <c r="B12" s="6"/>
      <c r="C12" s="6"/>
      <c r="D12" s="6"/>
      <c r="E12" s="6"/>
      <c r="F12" s="6"/>
      <c r="G12" s="7"/>
      <c r="H12" s="7"/>
      <c r="I12" s="6"/>
      <c r="J12" s="6"/>
      <c r="K12" s="6" t="s">
        <v>104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1:87" ht="12.75">
      <c r="A13" s="6"/>
      <c r="B13" s="6"/>
      <c r="C13" s="6"/>
      <c r="D13" s="6" t="s">
        <v>86</v>
      </c>
      <c r="E13" s="6"/>
      <c r="F13" s="6"/>
      <c r="G13" s="7"/>
      <c r="H13" s="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4" spans="1:87" ht="12.75">
      <c r="A14" s="6"/>
      <c r="B14" s="6"/>
      <c r="C14" s="6"/>
      <c r="D14" s="6" t="s">
        <v>89</v>
      </c>
      <c r="E14" s="6"/>
      <c r="F14" s="6"/>
      <c r="G14" s="133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87" ht="12.75">
      <c r="A15" s="6"/>
      <c r="B15" s="6"/>
      <c r="C15" s="6"/>
      <c r="D15" s="6" t="s">
        <v>88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</row>
    <row r="16" spans="1:8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ht="12.75">
      <c r="A17" s="6"/>
      <c r="B17" s="6"/>
      <c r="C17" s="6" t="s">
        <v>92</v>
      </c>
      <c r="D17" s="6"/>
      <c r="E17" s="6" t="s">
        <v>83</v>
      </c>
      <c r="F17" s="6"/>
      <c r="G17" s="6" t="s">
        <v>84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ht="12.75">
      <c r="A18" s="6"/>
      <c r="B18" s="6"/>
      <c r="C18" s="6"/>
      <c r="D18" s="6"/>
      <c r="E18" s="6" t="s">
        <v>85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8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:8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</row>
    <row r="21" spans="1:87" ht="12.75">
      <c r="A21" s="6"/>
      <c r="B21" s="6"/>
      <c r="C21" s="6" t="s">
        <v>106</v>
      </c>
      <c r="D21" s="6"/>
      <c r="E21" s="6" t="s">
        <v>107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</row>
    <row r="22" spans="1:87" ht="12.75">
      <c r="A22" s="6"/>
      <c r="B22" s="6"/>
      <c r="C22" s="6"/>
      <c r="D22" s="6"/>
      <c r="E22" s="6" t="s">
        <v>111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</row>
    <row r="23" spans="1:8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</row>
    <row r="24" spans="1:8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:87" ht="12.75">
      <c r="A25" s="6"/>
      <c r="B25" s="6"/>
      <c r="C25" s="6" t="s">
        <v>93</v>
      </c>
      <c r="D25" s="6"/>
      <c r="E25" s="6" t="s">
        <v>94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</row>
    <row r="26" spans="1:87" ht="12.75">
      <c r="A26" s="6"/>
      <c r="B26" s="6"/>
      <c r="C26" s="6"/>
      <c r="D26" s="6"/>
      <c r="E26" s="6" t="s">
        <v>95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</row>
    <row r="27" spans="1:87" ht="12.75">
      <c r="A27" s="6"/>
      <c r="B27" s="6"/>
      <c r="C27" s="6"/>
      <c r="D27" s="6"/>
      <c r="E27" s="6" t="s">
        <v>96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</row>
    <row r="28" spans="1:87" ht="12.75">
      <c r="A28" s="6"/>
      <c r="B28" s="6"/>
      <c r="C28" s="6"/>
      <c r="D28" s="6"/>
      <c r="E28" s="135" t="s">
        <v>97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87" ht="12.75">
      <c r="A29" s="6"/>
      <c r="B29" s="6"/>
      <c r="C29" s="6"/>
      <c r="D29" s="6"/>
      <c r="E29" s="6" t="s">
        <v>98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</row>
    <row r="30" spans="1:87" ht="12.75">
      <c r="A30" s="6"/>
      <c r="B30" s="6"/>
      <c r="C30" s="6"/>
      <c r="D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:87" ht="12.75">
      <c r="A31" s="6"/>
      <c r="B31" s="6"/>
      <c r="C31" s="6"/>
      <c r="D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</row>
    <row r="32" spans="1:87" ht="12.75">
      <c r="A32" s="6"/>
      <c r="B32" s="6"/>
      <c r="C32" s="6"/>
      <c r="D32" s="6"/>
      <c r="E32" s="6" t="s">
        <v>99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:87" ht="12.75">
      <c r="A33" s="6"/>
      <c r="B33" s="6"/>
      <c r="C33" s="6"/>
      <c r="D33" s="6"/>
      <c r="E33" s="6" t="s">
        <v>100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:8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</row>
    <row r="35" spans="1:8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8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</row>
    <row r="37" spans="1:8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</row>
    <row r="38" spans="1:8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</row>
    <row r="39" spans="1:8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</row>
    <row r="40" spans="1:8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</row>
    <row r="41" spans="1:8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</row>
    <row r="42" spans="1:8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</row>
    <row r="43" spans="1:8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</row>
    <row r="44" spans="1:8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</row>
    <row r="45" spans="1:8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</row>
    <row r="46" spans="1:8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</row>
    <row r="47" spans="1:8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</row>
    <row r="48" spans="1:8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</row>
    <row r="49" spans="1:8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</row>
    <row r="50" spans="1:8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</row>
    <row r="51" spans="1:8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</row>
    <row r="52" spans="1:8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</row>
    <row r="53" spans="1:8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</row>
    <row r="54" spans="1:8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</row>
    <row r="55" spans="1:8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</row>
    <row r="56" spans="1:8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</row>
    <row r="57" spans="1:8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</row>
    <row r="58" spans="1:8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</row>
    <row r="59" spans="1:8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</row>
    <row r="60" spans="1:8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</row>
    <row r="61" spans="1:8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</row>
    <row r="62" spans="1:8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</row>
    <row r="63" spans="1:8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</row>
    <row r="64" spans="1:8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</row>
    <row r="65" spans="1:8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</row>
    <row r="66" spans="1:8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</row>
    <row r="67" spans="1:8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</row>
    <row r="68" spans="1:8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</row>
    <row r="69" spans="1:8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</row>
    <row r="70" spans="1:8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</row>
    <row r="71" spans="1:8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</row>
    <row r="72" spans="1:8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</row>
    <row r="73" spans="1:8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</row>
    <row r="74" spans="1:8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</row>
    <row r="75" spans="1:8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</row>
    <row r="76" spans="1:8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</row>
    <row r="77" spans="1:8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</row>
    <row r="78" spans="1:8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:8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</row>
    <row r="80" spans="1:8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</row>
    <row r="81" spans="1:8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</row>
    <row r="82" spans="1:8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</row>
    <row r="83" spans="1:8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</row>
    <row r="84" spans="1:8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</row>
    <row r="85" spans="1:8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</row>
    <row r="86" spans="1:8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</row>
    <row r="87" spans="1:8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</row>
    <row r="88" spans="1:8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</row>
    <row r="89" spans="1:8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</row>
    <row r="90" spans="1:8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</row>
    <row r="91" spans="1:8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</row>
    <row r="92" spans="1:8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</row>
    <row r="93" spans="1:8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</row>
    <row r="94" spans="1:8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</row>
    <row r="95" spans="1:8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</row>
    <row r="96" spans="1:8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</row>
    <row r="97" spans="1:8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</row>
    <row r="98" spans="1:8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</row>
    <row r="99" spans="1:8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</row>
    <row r="100" spans="1:8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</row>
    <row r="101" spans="1:8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</row>
    <row r="102" spans="1:8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</row>
    <row r="103" spans="1:8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</row>
    <row r="104" spans="1:8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</row>
    <row r="105" spans="1:8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</row>
    <row r="106" spans="1:8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</row>
    <row r="107" spans="1:8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</row>
    <row r="108" spans="1:8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</row>
    <row r="109" spans="1:8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</row>
    <row r="110" spans="1:8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</row>
    <row r="111" spans="1:8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</row>
    <row r="112" spans="1:8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</row>
    <row r="113" spans="1:8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</row>
    <row r="114" spans="1:8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</row>
    <row r="115" spans="1:8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</row>
    <row r="116" spans="1:8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1:8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</row>
    <row r="118" spans="1:8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</row>
    <row r="119" spans="1:8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</row>
    <row r="120" spans="1:8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</row>
    <row r="121" spans="1:8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</row>
    <row r="122" spans="1:8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</row>
    <row r="123" spans="1:8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</row>
    <row r="124" spans="1:8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</row>
    <row r="125" spans="1:8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</row>
    <row r="126" spans="1:8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</row>
    <row r="127" spans="1:8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</row>
    <row r="128" spans="1:8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</row>
    <row r="129" spans="1:8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</row>
    <row r="130" spans="1:8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</row>
    <row r="131" spans="1:8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</row>
    <row r="132" spans="1:8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</row>
    <row r="133" spans="1:8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</row>
    <row r="134" spans="1:8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</row>
    <row r="135" spans="1:8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</row>
    <row r="136" spans="1:8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</row>
    <row r="137" spans="1:8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1:8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</row>
    <row r="139" spans="1:8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</row>
    <row r="140" spans="1:8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1:8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1:8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1:8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1:8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1:8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1:8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pans="1:8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</row>
    <row r="148" spans="1:8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</row>
    <row r="149" spans="1:8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</row>
    <row r="150" spans="1:8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</row>
    <row r="151" spans="1:8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</row>
    <row r="152" spans="1:8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</row>
    <row r="153" spans="1:8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</row>
    <row r="154" spans="1:8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</row>
    <row r="155" spans="1:8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</row>
    <row r="156" spans="1:8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</row>
    <row r="157" spans="1:8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</row>
    <row r="158" spans="1:8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</row>
    <row r="159" spans="1:87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</row>
    <row r="160" spans="1:87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</row>
    <row r="161" spans="1:87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</row>
    <row r="162" spans="1:8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</row>
    <row r="163" spans="1:8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</row>
    <row r="164" spans="1:8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</row>
    <row r="165" spans="1:8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</row>
    <row r="166" spans="1:8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</row>
    <row r="167" spans="1:8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</row>
    <row r="168" spans="1:8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</row>
    <row r="169" spans="1:8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</row>
    <row r="170" spans="1:8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</row>
    <row r="171" spans="1:8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</row>
    <row r="172" spans="1:8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</row>
    <row r="173" spans="1:8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</row>
    <row r="174" spans="1:8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</row>
    <row r="175" spans="1:8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</row>
    <row r="176" spans="1:8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</row>
    <row r="177" spans="1:8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</row>
    <row r="178" spans="1:8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</row>
    <row r="179" spans="1:8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</row>
    <row r="180" spans="1:8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</row>
    <row r="181" spans="1:8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</row>
    <row r="182" spans="1:8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</row>
    <row r="183" spans="1:8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</row>
    <row r="184" spans="1:8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</row>
    <row r="185" spans="1:8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</row>
    <row r="186" spans="1:8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</row>
    <row r="187" spans="1:8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</row>
    <row r="188" spans="1:8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</row>
    <row r="189" spans="1:8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</row>
    <row r="190" spans="1:8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</row>
    <row r="191" spans="1:8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</row>
    <row r="192" spans="1:8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</row>
    <row r="193" spans="1:8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</row>
    <row r="194" spans="1:8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</row>
    <row r="195" spans="1:8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</row>
    <row r="196" spans="1:8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</row>
    <row r="197" spans="1:8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</row>
    <row r="198" spans="1:8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</row>
    <row r="199" spans="1:8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</row>
    <row r="200" spans="1:8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</row>
    <row r="201" spans="1:8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</row>
    <row r="202" spans="1:8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</row>
    <row r="203" spans="1:8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</row>
    <row r="204" spans="1:8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</row>
    <row r="205" spans="1:8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</row>
    <row r="206" spans="1:8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</row>
    <row r="207" spans="1:8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</row>
    <row r="208" spans="1:8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</row>
    <row r="209" spans="1:8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</row>
    <row r="210" spans="1:8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</row>
    <row r="211" spans="1:8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</row>
    <row r="212" spans="1:8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</row>
    <row r="213" spans="1:8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</row>
    <row r="214" spans="1:8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</row>
    <row r="215" spans="1:8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</row>
    <row r="216" spans="1:8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</row>
    <row r="217" spans="1:8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</row>
    <row r="218" spans="1:8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</row>
    <row r="219" spans="1:8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</row>
    <row r="220" spans="1:8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</row>
    <row r="221" spans="1:8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</row>
    <row r="222" spans="1:8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</row>
    <row r="223" spans="1:8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</row>
    <row r="224" spans="1:8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</row>
    <row r="225" spans="1:8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</row>
    <row r="226" spans="1:8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</row>
    <row r="227" spans="1:8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</row>
    <row r="228" spans="1:8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</row>
    <row r="229" spans="1:8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</row>
    <row r="230" spans="1:8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</row>
    <row r="231" spans="1:8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</row>
    <row r="232" spans="1:8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</row>
    <row r="233" spans="1:8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</row>
    <row r="234" spans="1:8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</row>
    <row r="235" spans="1:8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</row>
    <row r="236" spans="1:8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</row>
    <row r="237" spans="1:8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</row>
    <row r="238" spans="1:8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</row>
    <row r="239" spans="1:8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</row>
    <row r="240" spans="1:8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</row>
    <row r="241" spans="1:8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</row>
    <row r="242" spans="1:8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</row>
    <row r="243" spans="1:8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</row>
    <row r="244" spans="1:8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</row>
    <row r="245" spans="1:8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</row>
    <row r="246" spans="1:8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</row>
    <row r="247" spans="1:8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</row>
    <row r="248" spans="1:8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</row>
    <row r="249" spans="1:8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</row>
    <row r="250" spans="1:8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</row>
    <row r="251" spans="1:8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</row>
    <row r="252" spans="1:8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</row>
    <row r="253" spans="1:8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</row>
    <row r="254" spans="1:8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</row>
    <row r="255" spans="1:8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</row>
    <row r="256" spans="1:8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</row>
    <row r="257" spans="1:8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</row>
    <row r="258" spans="1:8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</row>
    <row r="259" spans="1:8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</row>
    <row r="260" spans="1:8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</row>
    <row r="261" spans="1:8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</row>
    <row r="262" spans="1:8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</row>
    <row r="263" spans="1:8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</row>
    <row r="264" spans="1:8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</row>
    <row r="265" spans="1:8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</row>
    <row r="266" spans="1:8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</row>
    <row r="267" spans="1:8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</row>
    <row r="268" spans="1:8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</row>
    <row r="269" spans="1:8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</row>
    <row r="270" spans="1:8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</row>
    <row r="271" spans="1:8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</row>
    <row r="272" spans="1:8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</row>
    <row r="273" spans="1:8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</row>
    <row r="274" spans="1:8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</row>
    <row r="275" spans="1:8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</row>
    <row r="276" spans="1:8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</row>
    <row r="277" spans="1:8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</row>
    <row r="278" spans="1:8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</row>
    <row r="279" spans="1:8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</row>
    <row r="280" spans="1:8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</row>
    <row r="281" spans="1:8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</row>
    <row r="282" spans="1:8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</row>
    <row r="283" spans="1:8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</row>
    <row r="284" spans="1:8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</row>
    <row r="285" spans="1:8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</row>
    <row r="286" spans="1:8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</row>
    <row r="287" spans="1:8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</row>
    <row r="288" spans="1:8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</row>
    <row r="289" spans="1:8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</row>
    <row r="290" spans="1:8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</row>
    <row r="291" spans="1:8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</row>
    <row r="292" spans="1:8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</row>
    <row r="293" spans="1:8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</row>
    <row r="294" spans="1:8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</row>
    <row r="295" spans="1:8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</row>
    <row r="296" spans="1:8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</row>
    <row r="297" spans="1:8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</row>
    <row r="298" spans="1:8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</row>
    <row r="299" spans="1:8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</row>
    <row r="300" spans="1:8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</row>
    <row r="301" spans="1:8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</row>
    <row r="302" spans="1:8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</row>
    <row r="303" spans="1:8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</row>
    <row r="304" spans="1:8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</row>
    <row r="305" spans="1:8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</row>
    <row r="306" spans="1:8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</row>
    <row r="307" spans="1:8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</row>
    <row r="308" spans="1:8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</row>
    <row r="309" spans="1:8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</row>
    <row r="310" spans="1:8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</row>
    <row r="311" spans="1:8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</row>
    <row r="312" spans="1:8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</row>
    <row r="313" spans="1:8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</row>
    <row r="314" spans="1:8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</row>
    <row r="315" spans="1:8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</row>
    <row r="316" spans="1:8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</row>
    <row r="317" spans="1:8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</row>
    <row r="318" spans="1:8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</row>
    <row r="319" spans="1:8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</row>
    <row r="320" spans="1:8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</row>
    <row r="321" spans="1:8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</row>
    <row r="322" spans="1:8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</row>
    <row r="323" spans="1:8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</row>
    <row r="324" spans="1:8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</row>
    <row r="325" spans="1:8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</row>
    <row r="326" spans="1:8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</row>
    <row r="327" spans="1:8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</row>
    <row r="328" spans="1:8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</row>
    <row r="329" spans="1:8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</row>
    <row r="330" spans="1:8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</row>
    <row r="331" spans="1:8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</row>
    <row r="332" spans="1:8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</row>
    <row r="333" spans="1:8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</row>
    <row r="334" spans="1:8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</row>
    <row r="335" spans="1:8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</row>
    <row r="336" spans="1:8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</row>
    <row r="337" spans="1:8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</row>
    <row r="338" spans="1:8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</row>
    <row r="339" spans="1:8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</row>
    <row r="340" spans="1:8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</row>
    <row r="341" spans="1:8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</row>
    <row r="342" spans="1:8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</row>
    <row r="343" spans="1:8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</row>
    <row r="344" spans="1:8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</row>
    <row r="345" spans="1:8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</row>
    <row r="346" spans="1:8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</row>
    <row r="347" spans="1:8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</row>
    <row r="348" spans="1:8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</row>
    <row r="349" spans="1:8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</row>
    <row r="350" spans="1:8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</row>
    <row r="351" spans="1:8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</row>
    <row r="352" spans="1:8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</row>
    <row r="353" spans="1:8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</row>
    <row r="354" spans="1:8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</row>
    <row r="355" spans="1:8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</row>
    <row r="356" spans="1:8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</row>
    <row r="357" spans="1:8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</row>
    <row r="358" spans="1:8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</row>
    <row r="359" spans="1:8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</row>
    <row r="360" spans="1:8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</row>
    <row r="361" spans="1:8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</row>
    <row r="362" spans="1:8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</row>
    <row r="363" spans="1:8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</row>
    <row r="364" spans="1:8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</row>
    <row r="365" spans="1:8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</row>
    <row r="366" spans="1:8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</row>
    <row r="367" spans="1:8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</row>
    <row r="368" spans="1:8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</row>
    <row r="369" spans="1:8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</row>
    <row r="370" spans="1:8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</row>
    <row r="371" spans="1:8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</row>
    <row r="372" spans="1:8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</row>
    <row r="373" spans="1:8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</row>
    <row r="374" spans="1:8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</row>
    <row r="375" spans="1:8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</row>
    <row r="376" spans="1:8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</row>
    <row r="377" spans="1:8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</row>
    <row r="378" spans="1:8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</row>
    <row r="379" spans="1:8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</row>
    <row r="380" spans="1:8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</row>
    <row r="381" spans="1:8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</row>
    <row r="382" spans="1:8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</row>
    <row r="383" spans="1:8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</row>
    <row r="384" spans="1:8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</row>
    <row r="385" spans="1:8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</row>
    <row r="386" spans="1:8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</row>
    <row r="387" spans="1:8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</row>
    <row r="388" spans="1:8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</row>
    <row r="389" spans="1:8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</row>
    <row r="390" spans="1:8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</row>
    <row r="391" spans="1:8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</row>
    <row r="392" spans="1:8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</row>
    <row r="393" spans="1:8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</row>
    <row r="394" spans="1:8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</row>
    <row r="395" spans="1:8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</row>
    <row r="396" spans="1:8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</row>
    <row r="397" spans="1:8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</row>
    <row r="398" spans="1:8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</row>
    <row r="399" spans="1:8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</row>
    <row r="400" spans="1:8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</row>
    <row r="401" spans="1:8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</row>
    <row r="402" spans="1:8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</row>
    <row r="403" spans="1:8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</row>
    <row r="404" spans="1:8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</row>
    <row r="405" spans="1:8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</row>
    <row r="406" spans="1:8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</row>
    <row r="407" spans="1:8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</row>
    <row r="408" spans="1:8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</row>
    <row r="409" spans="1:8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</row>
    <row r="410" spans="1:8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</row>
    <row r="411" spans="1:8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</row>
    <row r="412" spans="1:8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</row>
    <row r="413" spans="1:8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</row>
    <row r="414" spans="1:8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</row>
    <row r="415" spans="1:8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</row>
    <row r="416" spans="1:8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</row>
    <row r="417" spans="1:8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</row>
    <row r="418" spans="1:8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</row>
    <row r="419" spans="1:8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</row>
    <row r="420" spans="1:8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</row>
    <row r="421" spans="1:8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</row>
    <row r="422" spans="1:8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</row>
    <row r="423" spans="1:8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</row>
    <row r="424" spans="1:8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</row>
    <row r="425" spans="1:8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</row>
    <row r="426" spans="1:8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</row>
    <row r="427" spans="1:8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</row>
    <row r="428" spans="1:8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</row>
    <row r="429" spans="1:8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</row>
    <row r="430" spans="1:8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</row>
    <row r="431" spans="1:8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</row>
    <row r="432" spans="1:8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</row>
    <row r="433" spans="1:8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</row>
    <row r="434" spans="1:8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</row>
    <row r="435" spans="1:8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</row>
    <row r="436" spans="1:8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</row>
    <row r="437" spans="1:8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</row>
    <row r="438" spans="1:8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</row>
    <row r="439" spans="1:8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</row>
    <row r="440" spans="1:8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</row>
    <row r="441" spans="1:8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</row>
    <row r="442" spans="1:8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</row>
    <row r="443" spans="1:8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</row>
    <row r="444" spans="1:8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</row>
    <row r="445" spans="1:8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</row>
    <row r="446" spans="1:8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</row>
    <row r="447" spans="1:8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</row>
    <row r="448" spans="1:8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</row>
    <row r="449" spans="1:8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</row>
    <row r="450" spans="1:8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</row>
    <row r="451" spans="1:8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</row>
    <row r="452" spans="1:8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</row>
    <row r="453" spans="1:8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</row>
    <row r="454" spans="1:8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</row>
    <row r="455" spans="1:8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</row>
    <row r="456" spans="1:8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</row>
    <row r="457" spans="1:8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</row>
    <row r="458" spans="1:8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</row>
    <row r="459" spans="1:8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</row>
    <row r="460" spans="1:8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</row>
    <row r="461" spans="1:8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</row>
    <row r="462" spans="1:8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</row>
    <row r="463" spans="1:8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</row>
    <row r="464" spans="1:8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</row>
    <row r="465" spans="1:8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</row>
    <row r="466" spans="1:8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</row>
    <row r="467" spans="1:8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</row>
    <row r="468" spans="1:8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</row>
    <row r="469" spans="1:8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</row>
    <row r="470" spans="1:8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</row>
    <row r="471" spans="1:8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</row>
    <row r="472" spans="1:8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</row>
    <row r="473" spans="1:8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</row>
    <row r="474" spans="1:8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</row>
    <row r="475" spans="1:8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</row>
    <row r="476" spans="1:8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</row>
    <row r="477" spans="1:8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</row>
    <row r="478" spans="1:8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</row>
    <row r="479" spans="1:8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</row>
    <row r="480" spans="1:8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</row>
    <row r="481" spans="1:8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</row>
    <row r="482" spans="1:8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</row>
    <row r="483" spans="1:8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</row>
    <row r="484" spans="1:8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</row>
    <row r="485" spans="1:8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</row>
    <row r="486" spans="1:8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</row>
    <row r="487" spans="1:8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</row>
    <row r="488" spans="1:8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</row>
    <row r="489" spans="1:8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</row>
    <row r="490" spans="1:8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</row>
    <row r="491" spans="1:8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</row>
    <row r="492" spans="1:8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</row>
    <row r="493" spans="1:8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</row>
    <row r="494" spans="1:8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</row>
    <row r="495" spans="1:8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</row>
    <row r="496" spans="1:8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</row>
    <row r="497" spans="1:8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</row>
    <row r="498" spans="1:8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</row>
    <row r="499" spans="1:8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</row>
    <row r="500" spans="1:8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</row>
    <row r="501" spans="1:8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</row>
    <row r="502" spans="1:8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</row>
    <row r="503" spans="1:8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</row>
    <row r="504" spans="1:8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</row>
    <row r="505" spans="1:8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</row>
    <row r="506" spans="1:8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</row>
    <row r="507" spans="1:8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</row>
    <row r="508" spans="1:8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</row>
    <row r="509" spans="1:8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</row>
    <row r="510" spans="1:8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</row>
    <row r="511" spans="1:8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</row>
    <row r="512" spans="1:8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</row>
    <row r="513" spans="1:8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</row>
    <row r="514" spans="1:8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</row>
    <row r="515" spans="1:8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</row>
    <row r="516" spans="1:8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</row>
    <row r="517" spans="1:8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</row>
    <row r="518" spans="1:8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</row>
    <row r="519" spans="1:8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</row>
    <row r="520" spans="1:8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</row>
    <row r="521" spans="1:8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</row>
    <row r="522" spans="1:8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</row>
    <row r="523" spans="1:8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</row>
    <row r="524" spans="1:8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</row>
    <row r="525" spans="1:8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</row>
    <row r="526" spans="1:8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</row>
    <row r="527" spans="1:8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</row>
    <row r="528" spans="1:8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</row>
    <row r="529" spans="1:8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</row>
    <row r="530" spans="1:8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</row>
    <row r="531" spans="1:8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</row>
    <row r="532" spans="1:8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</row>
    <row r="533" spans="1:8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</row>
    <row r="534" spans="1:8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</row>
    <row r="535" spans="1:8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</row>
    <row r="536" spans="1:8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</row>
    <row r="537" spans="1:8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</row>
    <row r="538" spans="1:8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</row>
    <row r="539" spans="1:8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</row>
    <row r="540" spans="1:8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</row>
    <row r="541" spans="1:8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</row>
    <row r="542" spans="1:8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</row>
    <row r="543" spans="1:8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</row>
    <row r="544" spans="1:8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</row>
    <row r="545" spans="1:8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</row>
    <row r="546" spans="1:8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</row>
    <row r="547" spans="1:8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</row>
    <row r="548" spans="1:8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</row>
    <row r="549" spans="1:8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</row>
    <row r="550" spans="1:8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</row>
    <row r="551" spans="1:8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</row>
    <row r="552" spans="1:8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</row>
    <row r="553" spans="1:8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</row>
    <row r="554" spans="1:8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</row>
    <row r="555" spans="1:8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</row>
    <row r="556" spans="1:8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</row>
    <row r="557" spans="1:8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</row>
    <row r="558" spans="1:8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</row>
    <row r="559" spans="1:8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</row>
    <row r="560" spans="1:8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</row>
    <row r="561" spans="1:8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</row>
    <row r="562" spans="1:8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</row>
    <row r="563" spans="1:8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</row>
    <row r="564" spans="1:8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</row>
    <row r="565" spans="1:8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</row>
    <row r="566" spans="1:8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</row>
    <row r="567" spans="1:8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</row>
    <row r="568" spans="1:8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</row>
    <row r="569" spans="1:8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</row>
    <row r="570" spans="1:8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</row>
    <row r="571" spans="1:8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</row>
    <row r="572" spans="1:8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</row>
    <row r="573" spans="1:8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</row>
    <row r="574" spans="1:8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</row>
    <row r="575" spans="1:8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</row>
    <row r="576" spans="1:8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</row>
    <row r="577" spans="1:8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</row>
    <row r="578" spans="1:8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</row>
    <row r="579" spans="1:8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</row>
    <row r="580" spans="1:8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</row>
    <row r="581" spans="1:8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</row>
    <row r="582" spans="1:8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</row>
    <row r="583" spans="1:8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</row>
    <row r="584" spans="1:8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</row>
    <row r="585" spans="1:8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</row>
    <row r="586" spans="1:8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</row>
    <row r="587" spans="1:8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</row>
    <row r="588" spans="1:8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</row>
    <row r="589" spans="1:8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</row>
    <row r="590" spans="1:8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</row>
    <row r="591" spans="1:8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</row>
    <row r="592" spans="1:8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</row>
    <row r="593" spans="1:8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</row>
    <row r="594" spans="1:8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</row>
    <row r="595" spans="1:8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</row>
    <row r="596" spans="1:8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</row>
    <row r="597" spans="1:8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</row>
    <row r="598" spans="1:8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</row>
    <row r="599" spans="1:8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</row>
    <row r="600" spans="1:8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</row>
    <row r="601" spans="1:8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</row>
    <row r="602" spans="1:8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</row>
    <row r="603" spans="1:8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</row>
    <row r="604" spans="1:8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</row>
    <row r="605" spans="1:8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</row>
    <row r="606" spans="1:8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</row>
    <row r="607" spans="1:8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</row>
    <row r="608" spans="1:8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</row>
    <row r="609" spans="1:8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</row>
    <row r="610" spans="1:8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</row>
    <row r="611" spans="1:8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</row>
    <row r="612" spans="1:8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</row>
    <row r="613" spans="1:8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</row>
    <row r="614" spans="1:8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</row>
    <row r="615" spans="1:8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</row>
    <row r="616" spans="1:8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</row>
    <row r="617" spans="1:8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</row>
    <row r="618" spans="1:8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</row>
    <row r="619" spans="1:8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</row>
    <row r="620" spans="1:8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</row>
    <row r="621" spans="1:8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</row>
    <row r="622" spans="1:8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</row>
    <row r="623" spans="1:8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</row>
    <row r="624" spans="1:8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</row>
    <row r="625" spans="1:8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</row>
    <row r="626" spans="1:8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</row>
    <row r="627" spans="1:8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</row>
    <row r="628" spans="1:8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</row>
    <row r="629" spans="1:8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</row>
    <row r="630" spans="1:8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</row>
    <row r="631" spans="1:8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</row>
    <row r="632" spans="1:8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</row>
    <row r="633" spans="1:8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</row>
    <row r="634" spans="1:8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</row>
    <row r="635" spans="1:8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</row>
    <row r="636" spans="1:8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</row>
    <row r="637" spans="1:8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</row>
    <row r="638" spans="1:8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</row>
    <row r="639" spans="1:8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</row>
    <row r="640" spans="1:8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</row>
    <row r="641" spans="1:8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</row>
    <row r="642" spans="1:8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</row>
    <row r="643" spans="1:8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</row>
    <row r="644" spans="1:8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</row>
    <row r="645" spans="1:8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</row>
    <row r="646" spans="1:8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</row>
    <row r="647" spans="1:8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</row>
    <row r="648" spans="1:8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</row>
    <row r="649" spans="1:8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</row>
    <row r="650" spans="1:8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</row>
    <row r="651" spans="1:8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</row>
    <row r="652" spans="1:8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</row>
    <row r="653" spans="1:8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</row>
    <row r="654" spans="1:8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</row>
    <row r="655" spans="1:8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</row>
    <row r="656" spans="1:8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</row>
    <row r="657" spans="1:8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</row>
    <row r="658" spans="1:8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</row>
    <row r="659" spans="1:8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</row>
    <row r="660" spans="1:8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</row>
    <row r="661" spans="1:8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</row>
    <row r="662" spans="1:8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</row>
    <row r="663" spans="1:8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</row>
    <row r="664" spans="1:8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</row>
    <row r="665" spans="1:8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</row>
    <row r="666" spans="1:8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</row>
    <row r="667" spans="1:8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</row>
    <row r="668" spans="1:8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</row>
    <row r="669" spans="1:8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</row>
    <row r="670" spans="1:8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</row>
    <row r="671" spans="1:8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</row>
    <row r="672" spans="1:8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</row>
    <row r="673" spans="1:8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</row>
    <row r="674" spans="1:8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</row>
    <row r="675" spans="1:8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</row>
    <row r="676" spans="1:8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</row>
    <row r="677" spans="1:8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</row>
    <row r="678" spans="1:8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</row>
    <row r="679" spans="1:8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</row>
    <row r="680" spans="1:8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</row>
    <row r="681" spans="1:8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</row>
    <row r="682" spans="1:8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</row>
    <row r="683" spans="1:8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</row>
    <row r="684" spans="1:8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</row>
    <row r="685" spans="1:8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</row>
    <row r="686" spans="1:8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</row>
    <row r="687" spans="1:8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</row>
    <row r="688" spans="1:8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</row>
    <row r="689" spans="1:8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</row>
    <row r="690" spans="1:8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</row>
    <row r="691" spans="1:8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</row>
    <row r="692" spans="1:8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</row>
    <row r="693" spans="1:8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</row>
    <row r="694" spans="1:8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</row>
    <row r="695" spans="1:8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</row>
    <row r="696" spans="1:8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</row>
    <row r="697" spans="1:8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</row>
    <row r="698" spans="1:8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</row>
    <row r="699" spans="1:8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</row>
    <row r="700" spans="1:8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</row>
    <row r="701" spans="1:8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</row>
    <row r="702" spans="1:8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</row>
    <row r="703" spans="1:8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</row>
    <row r="704" spans="1:8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</row>
    <row r="705" spans="1:8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</row>
    <row r="706" spans="1:8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</row>
    <row r="707" spans="1:8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</row>
    <row r="708" spans="1:8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</row>
    <row r="709" spans="1:8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</row>
    <row r="710" spans="1:8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</row>
    <row r="711" spans="1:8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</row>
    <row r="712" spans="1:8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</row>
    <row r="713" spans="1:8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</row>
    <row r="714" spans="1:8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</row>
    <row r="715" spans="1:8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</row>
    <row r="716" spans="1:8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</row>
    <row r="717" spans="1:8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</row>
    <row r="718" spans="1:8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</row>
    <row r="719" spans="1:8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</row>
    <row r="720" spans="1:8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</row>
    <row r="721" spans="1:8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</row>
    <row r="722" spans="1:8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</row>
    <row r="723" spans="1:8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</row>
    <row r="724" spans="1:8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</row>
    <row r="725" spans="1:8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</row>
    <row r="726" spans="1:8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</row>
    <row r="727" spans="1:8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</row>
    <row r="728" spans="1:8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</row>
    <row r="729" spans="1:8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</row>
    <row r="730" spans="1:8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</row>
    <row r="731" spans="1:8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</row>
    <row r="732" spans="1:8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</row>
    <row r="733" spans="1:8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</row>
    <row r="734" spans="1:8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</row>
    <row r="735" spans="1:8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</row>
    <row r="736" spans="1:8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</row>
    <row r="737" spans="1:8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</row>
    <row r="738" spans="1:8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</row>
    <row r="739" spans="1:8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</row>
    <row r="740" spans="1:8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</row>
    <row r="741" spans="1:8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</row>
    <row r="742" spans="1:8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</row>
    <row r="743" spans="1:8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</row>
    <row r="744" spans="1:8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</row>
    <row r="745" spans="1:8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</row>
    <row r="746" spans="1:8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</row>
    <row r="747" spans="1:8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</row>
    <row r="748" spans="1:8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</row>
    <row r="749" spans="1:8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</row>
    <row r="750" spans="1:8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</row>
    <row r="751" spans="1:8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</row>
    <row r="752" spans="1:8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</row>
    <row r="753" spans="1:8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</row>
    <row r="754" spans="1:8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</row>
    <row r="755" spans="1:8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</row>
    <row r="756" spans="1:8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</row>
    <row r="757" spans="1:8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</row>
    <row r="758" spans="1:8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</row>
    <row r="759" spans="1:8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</row>
    <row r="760" spans="1:8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</row>
    <row r="761" spans="1:8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</row>
    <row r="762" spans="1:8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</row>
    <row r="763" spans="1:8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</row>
    <row r="764" spans="1:8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</row>
    <row r="765" spans="1:8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</row>
    <row r="766" spans="1:8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</row>
    <row r="767" spans="1:8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</row>
    <row r="768" spans="1:8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</row>
    <row r="769" spans="1:8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</row>
    <row r="770" spans="1:8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</row>
    <row r="771" spans="1:8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</row>
    <row r="772" spans="1:8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</row>
    <row r="773" spans="1:8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</row>
    <row r="774" spans="1:8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</row>
    <row r="775" spans="1:8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</row>
    <row r="776" spans="1:8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</row>
    <row r="777" spans="1:8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</row>
    <row r="778" spans="1:8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</row>
    <row r="779" spans="1:8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</row>
    <row r="780" spans="1:8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</row>
    <row r="781" spans="1:8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</row>
    <row r="782" spans="1:8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</row>
    <row r="783" spans="1:8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</row>
    <row r="784" spans="1:8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</row>
    <row r="785" spans="1:8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</row>
    <row r="786" spans="1:8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</row>
    <row r="787" spans="1:8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</row>
    <row r="788" spans="1:8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</row>
    <row r="789" spans="1:8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</row>
    <row r="790" spans="1:8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</row>
    <row r="791" spans="1:8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</row>
    <row r="792" spans="1:8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</row>
    <row r="793" spans="1:8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</row>
    <row r="794" spans="1:8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</row>
    <row r="795" spans="1:8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</row>
    <row r="796" spans="1:8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</row>
    <row r="797" spans="1:8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</row>
    <row r="798" spans="1:8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</row>
    <row r="799" spans="1:8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</row>
    <row r="800" spans="1:8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</row>
    <row r="801" spans="1:8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</row>
    <row r="802" spans="1:8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</row>
    <row r="803" spans="1:8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</row>
    <row r="804" spans="1:8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</row>
    <row r="805" spans="1:8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</row>
    <row r="806" spans="1:8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</row>
    <row r="807" spans="1:8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</row>
    <row r="808" spans="1:8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</row>
    <row r="809" spans="1:8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</row>
    <row r="810" spans="1:8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</row>
    <row r="811" spans="1:8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</row>
    <row r="812" spans="1:8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</row>
    <row r="813" spans="1:8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</row>
    <row r="814" spans="1:8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</row>
    <row r="815" spans="1:8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</row>
    <row r="816" spans="1:8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</row>
    <row r="817" spans="1:8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</row>
    <row r="818" spans="1:8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</row>
    <row r="819" spans="1:8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</row>
    <row r="820" spans="1:8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</row>
    <row r="821" spans="1:8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</row>
    <row r="822" spans="1:8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</row>
    <row r="823" spans="1:8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</row>
    <row r="824" spans="1:8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</row>
    <row r="825" spans="1:8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</row>
    <row r="826" spans="1:8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</row>
    <row r="827" spans="1:8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</row>
    <row r="828" spans="1:8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</row>
    <row r="829" spans="1:8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</row>
    <row r="830" spans="1:8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</row>
    <row r="831" spans="1:8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</row>
    <row r="832" spans="1:8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</row>
    <row r="833" spans="1:8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</row>
    <row r="834" spans="1:8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</row>
    <row r="835" spans="1:8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</row>
    <row r="836" spans="1:8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</row>
    <row r="837" spans="1:8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</row>
    <row r="838" spans="1:8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</row>
    <row r="839" spans="1:8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</row>
    <row r="840" spans="1:8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</row>
    <row r="841" spans="1:8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</row>
    <row r="842" spans="1:8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</row>
    <row r="843" spans="1:8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</row>
    <row r="844" spans="1:8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</row>
    <row r="845" spans="1:8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</row>
    <row r="846" spans="1:8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</row>
    <row r="847" spans="1:8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</row>
    <row r="848" spans="1:8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</row>
    <row r="849" spans="1:8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</row>
    <row r="850" spans="1:8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</row>
    <row r="851" spans="1:8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</row>
    <row r="852" spans="1:8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</row>
    <row r="853" spans="1:8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</row>
    <row r="854" spans="1:8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</row>
    <row r="855" spans="1:8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</row>
    <row r="856" spans="1:8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</row>
    <row r="857" spans="1:8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</row>
    <row r="858" spans="1:8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</row>
    <row r="859" spans="1:8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</row>
    <row r="860" spans="1:8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</row>
    <row r="861" spans="1:8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</row>
    <row r="862" spans="1:8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</row>
    <row r="863" spans="1:8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</row>
    <row r="864" spans="1:8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</row>
    <row r="865" spans="1:8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</row>
    <row r="866" spans="1:8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</row>
    <row r="867" spans="1:8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</row>
    <row r="868" spans="1:8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</row>
    <row r="869" spans="1:8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</row>
    <row r="870" spans="1:8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</row>
    <row r="871" spans="1:8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</row>
    <row r="872" spans="1:8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</row>
    <row r="873" spans="1:8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</row>
    <row r="874" spans="1:8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</row>
    <row r="875" spans="1:8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</row>
    <row r="876" spans="1:8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</row>
    <row r="877" spans="1:8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</row>
    <row r="878" spans="1:8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</row>
    <row r="879" spans="1:8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</row>
    <row r="880" spans="1:8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</row>
    <row r="881" spans="1:8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</row>
    <row r="882" spans="1:8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</row>
    <row r="883" spans="1:8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</row>
    <row r="884" spans="1:8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</row>
    <row r="885" spans="1:8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</row>
    <row r="886" spans="1:8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</row>
    <row r="887" spans="1:8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</row>
    <row r="888" spans="1:8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</row>
    <row r="889" spans="1:8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</row>
    <row r="890" spans="1:8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</row>
    <row r="891" spans="1:8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</row>
    <row r="892" spans="1:8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</row>
    <row r="893" spans="1:8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</row>
    <row r="894" spans="1:8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</row>
    <row r="895" spans="1:8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</row>
    <row r="896" spans="1:8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</row>
    <row r="897" spans="1:8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</row>
    <row r="898" spans="1:8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</row>
    <row r="899" spans="1:8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</row>
    <row r="900" spans="1:8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</row>
    <row r="901" spans="1:8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</row>
    <row r="902" spans="1:8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</row>
    <row r="903" spans="1:8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</row>
    <row r="904" spans="1:8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</row>
    <row r="905" spans="1:8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</row>
    <row r="906" spans="1:8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</row>
    <row r="907" spans="1:8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</row>
    <row r="908" spans="1:8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</row>
    <row r="909" spans="1:8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</row>
    <row r="910" spans="1:8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</row>
    <row r="911" spans="1:8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</row>
    <row r="912" spans="1:8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</row>
    <row r="913" spans="1:8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</row>
    <row r="914" spans="1:8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</row>
    <row r="915" spans="1:8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</row>
    <row r="916" spans="1:8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</row>
    <row r="917" spans="1:8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</row>
    <row r="918" spans="1:8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</row>
    <row r="919" spans="1:8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</row>
    <row r="920" spans="1:8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</row>
    <row r="921" spans="1:8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</row>
    <row r="922" spans="1:8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</row>
    <row r="923" spans="1:8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</row>
    <row r="924" spans="1:8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</row>
    <row r="925" spans="1:8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</row>
    <row r="926" spans="1:8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</row>
    <row r="927" spans="1:8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</row>
    <row r="928" spans="1:8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</row>
    <row r="929" spans="1:8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</row>
    <row r="930" spans="1:8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</row>
    <row r="931" spans="1:8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</row>
    <row r="932" spans="1:8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</row>
    <row r="933" spans="1:8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</row>
    <row r="934" spans="1:8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</row>
    <row r="935" spans="1:8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</row>
    <row r="936" spans="1:8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</row>
    <row r="937" spans="1:8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</row>
    <row r="938" spans="1:8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</row>
    <row r="939" spans="1:8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</row>
    <row r="940" spans="1:8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</row>
    <row r="941" spans="1:8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</row>
    <row r="942" spans="1:8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</row>
    <row r="943" spans="1:8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</row>
    <row r="944" spans="1:8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</row>
    <row r="945" spans="1:8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</row>
    <row r="946" spans="1:8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</row>
    <row r="947" spans="1:8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</row>
    <row r="948" spans="1:8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</row>
    <row r="949" spans="1:8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</row>
    <row r="950" spans="1:8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</row>
    <row r="951" spans="1:8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</row>
    <row r="952" spans="1:8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</row>
    <row r="953" spans="1:8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</row>
    <row r="954" spans="1:8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</row>
    <row r="955" spans="1:8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</row>
    <row r="956" spans="1:8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</row>
    <row r="957" spans="1:8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</row>
    <row r="958" spans="1:8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</row>
    <row r="959" spans="1:8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</row>
    <row r="960" spans="1:8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</row>
    <row r="961" spans="1:8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</row>
    <row r="962" spans="1:8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</row>
    <row r="963" spans="1:8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</row>
    <row r="964" spans="1:8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</row>
    <row r="965" spans="1:8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</row>
    <row r="966" spans="1:8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</row>
    <row r="967" spans="1:8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</row>
    <row r="968" spans="1:8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</row>
    <row r="969" spans="1:8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</row>
    <row r="970" spans="1:8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</row>
    <row r="971" spans="1:8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</row>
    <row r="972" spans="1:8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</row>
    <row r="973" spans="1:8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</row>
    <row r="974" spans="1:8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</row>
    <row r="975" spans="1:8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</row>
    <row r="976" spans="1:8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</row>
    <row r="977" spans="1:8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</row>
    <row r="978" spans="1:8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</row>
    <row r="979" spans="1:8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</row>
    <row r="980" spans="1:8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</row>
    <row r="981" spans="1:8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</row>
    <row r="982" spans="1:8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</row>
    <row r="983" spans="1:8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</row>
    <row r="984" spans="1:8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</row>
    <row r="985" spans="1:8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</row>
    <row r="986" spans="1:8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</row>
    <row r="987" spans="1:8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</row>
    <row r="988" spans="1:8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</row>
    <row r="989" spans="1:8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</row>
    <row r="990" spans="1:8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</row>
    <row r="991" spans="1:8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</row>
    <row r="992" spans="1:8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</row>
    <row r="993" spans="1:8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</row>
    <row r="994" spans="1:8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</row>
    <row r="995" spans="1:8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</row>
    <row r="996" spans="1:8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</row>
    <row r="997" spans="1:8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</row>
    <row r="998" spans="1:8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</row>
    <row r="999" spans="1:8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</row>
    <row r="1000" spans="1:8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</row>
    <row r="1001" spans="1:8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</row>
    <row r="1002" spans="1:8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</row>
    <row r="1003" spans="1:8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</row>
    <row r="1004" spans="1:8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</row>
    <row r="1005" spans="1:8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</row>
    <row r="1006" spans="1:8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</row>
    <row r="1007" spans="1:8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</row>
    <row r="1008" spans="1:8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</row>
    <row r="1009" spans="1:8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</row>
    <row r="1010" spans="1:8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</row>
    <row r="1011" spans="1:8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</row>
    <row r="1012" spans="1:8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</row>
    <row r="1013" spans="1:8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</row>
    <row r="1014" spans="1:8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</row>
    <row r="1015" spans="1:8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</row>
    <row r="1016" spans="1:8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</row>
    <row r="1017" spans="1:8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</row>
    <row r="1018" spans="1:8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</row>
    <row r="1019" spans="1:8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</row>
    <row r="1020" spans="1:8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</row>
    <row r="1021" spans="1:8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</row>
    <row r="1022" spans="1:8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</row>
    <row r="1023" spans="1:8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</row>
    <row r="1024" spans="1:8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</row>
    <row r="1025" spans="1:8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</row>
    <row r="1026" spans="1:8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</row>
    <row r="1027" spans="1:8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</row>
    <row r="1028" spans="1:8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</row>
    <row r="1029" spans="1:8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</row>
    <row r="1030" spans="1:8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</row>
    <row r="1031" spans="1:8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</row>
    <row r="1032" spans="1:8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</row>
    <row r="1033" spans="1:8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</row>
    <row r="1034" spans="1:8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</row>
    <row r="1035" spans="1:8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</row>
    <row r="1036" spans="1:8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</row>
    <row r="1037" spans="1:8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</row>
    <row r="1038" spans="1:8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</row>
    <row r="1039" spans="1:8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</row>
    <row r="1040" spans="1:8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</row>
    <row r="1041" spans="1:8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</row>
    <row r="1042" spans="1:8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</row>
    <row r="1043" spans="1:8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</row>
    <row r="1044" spans="1:8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</row>
    <row r="1045" spans="1:8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</row>
    <row r="1046" spans="1:8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</row>
    <row r="1047" spans="1:8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</row>
    <row r="1048" spans="1:8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</row>
    <row r="1049" spans="1:8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</row>
    <row r="1050" spans="1:8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</row>
    <row r="1051" spans="1:8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</row>
    <row r="1052" spans="1:8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</row>
    <row r="1053" spans="1:8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</row>
    <row r="1054" spans="1:8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</row>
    <row r="1055" spans="1:8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</row>
    <row r="1056" spans="1:8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</row>
    <row r="1057" spans="1:8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</row>
    <row r="1058" spans="1:8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</row>
    <row r="1059" spans="1:8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</row>
    <row r="1060" spans="1:8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</row>
    <row r="1061" spans="1:8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</row>
    <row r="1062" spans="1:8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</row>
    <row r="1063" spans="1:8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</row>
    <row r="1064" spans="1:8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</row>
    <row r="1065" spans="1:8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</row>
    <row r="1066" spans="1:8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</row>
    <row r="1067" spans="1:8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</row>
    <row r="1068" spans="1:8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</row>
    <row r="1069" spans="1:8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</row>
    <row r="1070" spans="1:8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</row>
    <row r="1071" spans="1:8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</row>
    <row r="1072" spans="1:8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</row>
    <row r="1073" spans="1:8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</row>
    <row r="1074" spans="1:8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</row>
    <row r="1075" spans="1:8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</row>
    <row r="1076" spans="1:8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</row>
    <row r="1077" spans="1:8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</row>
    <row r="1078" spans="1:8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</row>
    <row r="1079" spans="1:8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</row>
    <row r="1080" spans="1:8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</row>
    <row r="1081" spans="1:8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</row>
    <row r="1082" spans="1:8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</row>
    <row r="1083" spans="1:8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</row>
    <row r="1084" spans="1:8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</row>
    <row r="1085" spans="1:8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</row>
    <row r="1086" spans="1:8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</row>
    <row r="1087" spans="1:8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</row>
    <row r="1088" spans="1:8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</row>
    <row r="1089" spans="1:8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</row>
    <row r="1090" spans="1:8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</row>
    <row r="1091" spans="1:8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</row>
    <row r="1092" spans="1:8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</row>
    <row r="1093" spans="1:8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</row>
    <row r="1094" spans="1:8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</row>
    <row r="1095" spans="1:8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</row>
    <row r="1096" spans="1:8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</row>
    <row r="1097" spans="1:8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</row>
    <row r="1098" spans="1:8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</row>
    <row r="1099" spans="1:8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</row>
    <row r="1100" spans="1:8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</row>
    <row r="1101" spans="1:8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</row>
    <row r="1102" spans="1:8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</row>
    <row r="1103" spans="1:8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</row>
    <row r="1104" spans="1:8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</row>
    <row r="1105" spans="1:8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</row>
    <row r="1106" spans="1:8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</row>
    <row r="1107" spans="1:8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</row>
    <row r="1108" spans="1:8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</row>
    <row r="1109" spans="1:8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</row>
    <row r="1110" spans="1:8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</row>
    <row r="1111" spans="1:8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</row>
    <row r="1112" spans="1:8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</row>
    <row r="1113" spans="1:8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</row>
    <row r="1114" spans="1:8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</row>
    <row r="1115" spans="1:8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</row>
    <row r="1116" spans="1:8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</row>
    <row r="1117" spans="1:8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</row>
    <row r="1118" spans="1:8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</row>
    <row r="1119" spans="1:8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</row>
    <row r="1120" spans="1:8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</row>
    <row r="1121" spans="1:8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</row>
    <row r="1122" spans="1:8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</row>
    <row r="1123" spans="1:8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</row>
    <row r="1124" spans="1:8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</row>
    <row r="1125" spans="1:8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</row>
    <row r="1126" spans="1:8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</row>
    <row r="1127" spans="1:8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</row>
    <row r="1128" spans="1:8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</row>
    <row r="1129" spans="1:8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</row>
    <row r="1130" spans="1:8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</row>
    <row r="1131" spans="1:8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</row>
    <row r="1132" spans="1:8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</row>
    <row r="1133" spans="1:8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</row>
    <row r="1134" spans="1:8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</row>
    <row r="1135" spans="1:8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</row>
    <row r="1136" spans="1:8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</row>
    <row r="1137" spans="1:8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</row>
    <row r="1138" spans="1:8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</row>
    <row r="1139" spans="1:8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</row>
    <row r="1140" spans="1:8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</row>
    <row r="1141" spans="1:8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</row>
    <row r="1142" spans="1:8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</row>
    <row r="1143" spans="1:8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</row>
    <row r="1144" spans="1:8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</row>
    <row r="1145" spans="1:8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</row>
    <row r="1146" spans="1:8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</row>
    <row r="1147" spans="1:8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</row>
    <row r="1148" spans="1:8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</row>
    <row r="1149" spans="1:8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</row>
    <row r="1150" spans="1:8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</row>
    <row r="1151" spans="1:8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</row>
    <row r="1152" spans="1:8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</row>
    <row r="1153" spans="1:8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</row>
    <row r="1154" spans="1:8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</row>
    <row r="1155" spans="1:8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</row>
    <row r="1156" spans="1:8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</row>
    <row r="1157" spans="1:8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</row>
    <row r="1158" spans="1:8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</row>
    <row r="1159" spans="1:8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</row>
    <row r="1160" spans="1:8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</row>
    <row r="1161" spans="1:8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</row>
    <row r="1162" spans="1:8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</row>
    <row r="1163" spans="1:8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</row>
    <row r="1164" spans="1:8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</row>
    <row r="1165" spans="1:8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</row>
    <row r="1166" spans="1:8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</row>
    <row r="1167" spans="1:8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</row>
    <row r="1168" spans="1:8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</row>
    <row r="1169" spans="1:8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</row>
    <row r="1170" spans="1:8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</row>
    <row r="1171" spans="1:8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</row>
    <row r="1172" spans="1:8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</row>
    <row r="1173" spans="1:8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</row>
    <row r="1174" spans="1:8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</row>
    <row r="1175" spans="1:8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</row>
    <row r="1176" spans="1:8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</row>
    <row r="1177" spans="1:8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</row>
    <row r="1178" spans="1:8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</row>
    <row r="1179" spans="1:8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</row>
    <row r="1180" spans="1:8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</row>
    <row r="1181" spans="1:8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</row>
    <row r="1182" spans="1:8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</row>
    <row r="1183" spans="1:8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</row>
    <row r="1184" spans="1:8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</row>
    <row r="1185" spans="1:8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</row>
    <row r="1186" spans="1:8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</row>
    <row r="1187" spans="1:8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</row>
    <row r="1188" spans="1:8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</row>
    <row r="1189" spans="1:8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</row>
    <row r="1190" spans="1:8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</row>
    <row r="1191" spans="1:8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</row>
    <row r="1192" spans="1:8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</row>
    <row r="1193" spans="1:8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</row>
    <row r="1194" spans="1:8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</row>
    <row r="1195" spans="1:8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</row>
    <row r="1196" spans="1:8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</row>
    <row r="1197" spans="1:8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</row>
    <row r="1198" spans="1:8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</row>
    <row r="1199" spans="1:8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</row>
    <row r="1200" spans="1:8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</row>
    <row r="1201" spans="1:8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</row>
    <row r="1202" spans="1:8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</row>
    <row r="1203" spans="1:8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</row>
    <row r="1204" spans="1:8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</row>
    <row r="1205" spans="1:8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</row>
    <row r="1206" spans="1:8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</row>
    <row r="1207" spans="1:8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</row>
    <row r="1208" spans="1:8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</row>
    <row r="1209" spans="1:8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</row>
    <row r="1210" spans="1:8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</row>
    <row r="1211" spans="1:8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</row>
    <row r="1212" spans="1:8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</row>
    <row r="1213" spans="1:8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</row>
    <row r="1214" spans="1:8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</row>
    <row r="1215" spans="1:8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</row>
    <row r="1216" spans="1:8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</row>
    <row r="1217" spans="1:8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</row>
    <row r="1218" spans="1:8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</row>
    <row r="1219" spans="1:8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</row>
    <row r="1220" spans="1:8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</row>
    <row r="1221" spans="1:8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</row>
    <row r="1222" spans="1:8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</row>
    <row r="1223" spans="1:8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</row>
    <row r="1224" spans="1:8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</row>
    <row r="1225" spans="1:8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</row>
    <row r="1226" spans="1:8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</row>
    <row r="1227" spans="1:8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</row>
    <row r="1228" spans="1:8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</row>
    <row r="1229" spans="1:8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</row>
    <row r="1230" spans="1:8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</row>
    <row r="1231" spans="1:8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</row>
    <row r="1232" spans="1:8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</row>
    <row r="1233" spans="1:8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</row>
    <row r="1234" spans="1:8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</row>
    <row r="1235" spans="1:8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</row>
    <row r="1236" spans="1:8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</row>
    <row r="1237" spans="1:8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</row>
    <row r="1238" spans="1:8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</row>
    <row r="1239" spans="1:8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</row>
    <row r="1240" spans="1:8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</row>
    <row r="1241" spans="1:8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</row>
    <row r="1242" spans="1:8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</row>
    <row r="1243" spans="1:8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</row>
    <row r="1244" spans="1:8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</row>
    <row r="1245" spans="1:8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</row>
    <row r="1246" spans="1:8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</row>
    <row r="1247" spans="1:8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</row>
    <row r="1248" spans="1:8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</row>
    <row r="1249" spans="1:8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</row>
    <row r="1250" spans="1:8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</row>
    <row r="1251" spans="1:8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</row>
    <row r="1252" spans="1:8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</row>
    <row r="1253" spans="1:8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</row>
    <row r="1254" spans="1:8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</row>
    <row r="1255" spans="1:8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</row>
    <row r="1256" spans="1:8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</row>
    <row r="1257" spans="1:8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</row>
    <row r="1258" spans="1:8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</row>
    <row r="1259" spans="1:8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</row>
    <row r="1260" spans="1:8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</row>
    <row r="1261" spans="1:8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</row>
    <row r="1262" spans="1:8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</row>
    <row r="1263" spans="1:8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</row>
    <row r="1264" spans="1:8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</row>
    <row r="1265" spans="1:8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</row>
    <row r="1266" spans="1:8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</row>
    <row r="1267" spans="1:8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</row>
    <row r="1268" spans="1:8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</row>
    <row r="1269" spans="1:8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</row>
    <row r="1270" spans="1:8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</row>
    <row r="1271" spans="1:8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</row>
    <row r="1272" spans="1:8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</row>
    <row r="1273" spans="1:8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</row>
    <row r="1274" spans="1:8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</row>
    <row r="1275" spans="1:8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</row>
    <row r="1276" spans="1:8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</row>
    <row r="1277" spans="1:8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</row>
    <row r="1278" spans="1:8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</row>
    <row r="1279" spans="1:8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</row>
    <row r="1280" spans="1:8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</row>
    <row r="1281" spans="1:8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</row>
    <row r="1282" spans="1:87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</row>
    <row r="1283" spans="1:87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</row>
    <row r="1284" spans="1:87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</row>
    <row r="1285" spans="1:87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</row>
    <row r="1286" spans="1:87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</row>
    <row r="1287" spans="1:87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</row>
    <row r="1288" spans="1:87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</row>
    <row r="1289" spans="1:87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</row>
    <row r="1290" spans="1:87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</row>
    <row r="1291" spans="1:87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</row>
    <row r="1292" spans="1:87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</row>
    <row r="1293" spans="1:87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</row>
    <row r="1294" spans="1:87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</row>
    <row r="1295" spans="1:87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</row>
    <row r="1296" spans="1:87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</row>
    <row r="1297" spans="1:87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</row>
    <row r="1298" spans="1:87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</row>
    <row r="1299" spans="1:87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</row>
    <row r="1300" spans="1:87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</row>
    <row r="1301" spans="1:87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</row>
    <row r="1302" spans="1:87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</row>
    <row r="1303" spans="1:87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</row>
    <row r="1304" spans="1:87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</row>
    <row r="1305" spans="1:87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</row>
    <row r="1306" spans="1:87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</row>
    <row r="1307" spans="1:87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</row>
    <row r="1308" spans="1:87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</row>
    <row r="1309" spans="1:87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</row>
    <row r="1310" spans="1:87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</row>
    <row r="1311" spans="1:87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</row>
    <row r="1312" spans="1:87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</row>
    <row r="1313" spans="1:87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</row>
    <row r="1314" spans="1:87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</row>
    <row r="1315" spans="1:87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</row>
    <row r="1316" spans="1:87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</row>
    <row r="1317" spans="1:87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</row>
    <row r="1318" spans="1:87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</row>
    <row r="1319" spans="1:87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</row>
    <row r="1320" spans="1:87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</row>
    <row r="1321" spans="1:87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</row>
    <row r="1322" spans="1:87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</row>
    <row r="1323" spans="1:87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</row>
    <row r="1324" spans="1:87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</row>
    <row r="1325" spans="1:87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</row>
    <row r="1326" spans="1:87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</row>
    <row r="1327" spans="1:87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</row>
    <row r="1328" spans="1:87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</row>
    <row r="1329" spans="1:87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</row>
    <row r="1330" spans="1:87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</row>
    <row r="1331" spans="1:87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</row>
    <row r="1332" spans="1:87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</row>
    <row r="1333" spans="1:87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</row>
    <row r="1334" spans="1:87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</row>
    <row r="1335" spans="1:87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</row>
    <row r="1336" spans="1:87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</row>
    <row r="1337" spans="1:87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</row>
    <row r="1338" spans="1:87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</row>
    <row r="1339" spans="1:87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</row>
    <row r="1340" spans="1:87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</row>
    <row r="1341" spans="1:87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</row>
    <row r="1342" spans="1:87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</row>
    <row r="1343" spans="1:87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</row>
    <row r="1344" spans="1:87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</row>
    <row r="1345" spans="1:87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</row>
    <row r="1346" spans="1:87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</row>
    <row r="1347" spans="1:87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</row>
    <row r="1348" spans="1:87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</row>
    <row r="1349" spans="1:87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</row>
    <row r="1350" spans="1:87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</row>
    <row r="1351" spans="1:87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</row>
    <row r="1352" spans="1:87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</row>
    <row r="1353" spans="1:87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</row>
    <row r="1354" spans="1:87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</row>
    <row r="1355" spans="1:87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</row>
    <row r="1356" spans="1:87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</row>
    <row r="1357" spans="1:87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</row>
    <row r="1358" spans="1:87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</row>
    <row r="1359" spans="1:87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</row>
    <row r="1360" spans="1:87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</row>
    <row r="1361" spans="1:87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</row>
    <row r="1362" spans="1:87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</row>
    <row r="1363" spans="1:87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</row>
    <row r="1364" spans="1:87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</row>
    <row r="1365" spans="1:87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</row>
    <row r="1366" spans="1:87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</row>
    <row r="1367" spans="1:87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</row>
    <row r="1368" spans="1:87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</row>
    <row r="1369" spans="1:87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</row>
    <row r="1370" spans="1:87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</row>
    <row r="1371" spans="1:87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</row>
    <row r="1372" spans="1:87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</row>
    <row r="1373" spans="1:87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</row>
    <row r="1374" spans="1:87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</row>
    <row r="1375" spans="1:87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</row>
    <row r="1376" spans="1:87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</row>
    <row r="1377" spans="1:87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</row>
    <row r="1378" spans="1:87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</row>
    <row r="1379" spans="1:87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</row>
    <row r="1380" spans="1:87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</row>
    <row r="1381" spans="1:87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</row>
    <row r="1382" spans="1:87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</row>
    <row r="1383" spans="1:87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</row>
    <row r="1384" spans="1:87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</row>
    <row r="1385" spans="1:87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</row>
    <row r="1386" spans="1:87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</row>
    <row r="1387" spans="1:87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</row>
    <row r="1388" spans="1:87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</row>
    <row r="1389" spans="1:87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</row>
    <row r="1390" spans="1:87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</row>
    <row r="1391" spans="1:87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</row>
    <row r="1392" spans="1:87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</row>
    <row r="1393" spans="1:87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</row>
    <row r="1394" spans="1:87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</row>
    <row r="1395" spans="1:87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</row>
  </sheetData>
  <hyperlinks>
    <hyperlink ref="E28" r:id="rId1" display="julius.vanderwerf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IO329"/>
  <sheetViews>
    <sheetView zoomScale="95" zoomScaleNormal="95" workbookViewId="0" topLeftCell="A1">
      <pane xSplit="23295" topLeftCell="BH1" activePane="topLeft" state="split"/>
      <selection pane="topLeft" activeCell="B16" sqref="B16"/>
      <selection pane="topRight" activeCell="BH76" sqref="BH76"/>
    </sheetView>
  </sheetViews>
  <sheetFormatPr defaultColWidth="9.140625" defaultRowHeight="12.75"/>
  <cols>
    <col min="1" max="1" width="10.00390625" style="0" customWidth="1"/>
    <col min="3" max="3" width="12.00390625" style="68" customWidth="1"/>
    <col min="4" max="4" width="10.28125" style="68" customWidth="1"/>
    <col min="5" max="5" width="9.140625" style="68" customWidth="1"/>
    <col min="6" max="6" width="10.7109375" style="68" customWidth="1"/>
    <col min="7" max="8" width="10.8515625" style="68" customWidth="1"/>
    <col min="9" max="9" width="8.7109375" style="68" customWidth="1"/>
    <col min="10" max="10" width="14.57421875" style="68" customWidth="1"/>
    <col min="11" max="11" width="10.140625" style="68" customWidth="1"/>
    <col min="12" max="12" width="9.28125" style="68" customWidth="1"/>
    <col min="13" max="13" width="9.57421875" style="68" customWidth="1"/>
    <col min="14" max="14" width="10.00390625" style="68" customWidth="1"/>
    <col min="15" max="15" width="9.28125" style="68" customWidth="1"/>
    <col min="16" max="18" width="9.140625" style="68" customWidth="1"/>
    <col min="19" max="21" width="9.421875" style="68" bestFit="1" customWidth="1"/>
    <col min="22" max="33" width="9.421875" style="0" bestFit="1" customWidth="1"/>
  </cols>
  <sheetData>
    <row r="1" spans="1:48" ht="18.75" customHeight="1">
      <c r="A1" s="38" t="s">
        <v>37</v>
      </c>
      <c r="B1" s="39" t="s">
        <v>38</v>
      </c>
      <c r="C1" s="3"/>
      <c r="D1" s="69">
        <v>20</v>
      </c>
      <c r="E1" s="96" t="s">
        <v>59</v>
      </c>
      <c r="F1" s="70"/>
      <c r="G1" s="71"/>
      <c r="I1" s="5"/>
      <c r="J1" s="5"/>
      <c r="K1" s="5"/>
      <c r="L1" s="5"/>
      <c r="M1" s="5"/>
      <c r="N1" s="5"/>
      <c r="Q1" s="5"/>
      <c r="R1" s="5"/>
      <c r="S1" s="5"/>
      <c r="U1" s="5"/>
      <c r="V1" s="6"/>
      <c r="W1" s="6"/>
      <c r="X1" s="6"/>
      <c r="Y1" s="6"/>
      <c r="Z1" s="6"/>
      <c r="AA1" s="6"/>
      <c r="AB1" s="6"/>
      <c r="AC1" s="132"/>
      <c r="AD1" s="6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6"/>
      <c r="AR1" s="6"/>
      <c r="AS1" s="6"/>
      <c r="AT1" s="6"/>
      <c r="AU1" s="6"/>
      <c r="AV1" s="6"/>
    </row>
    <row r="2" spans="1:48" ht="15.75" customHeight="1" thickBot="1">
      <c r="A2" s="2"/>
      <c r="B2" s="35" t="s">
        <v>22</v>
      </c>
      <c r="C2" s="72"/>
      <c r="D2" s="73" t="s">
        <v>41</v>
      </c>
      <c r="E2" s="74"/>
      <c r="F2" s="200" t="s">
        <v>44</v>
      </c>
      <c r="G2" s="74"/>
      <c r="H2" s="75"/>
      <c r="I2" s="105" t="s">
        <v>76</v>
      </c>
      <c r="J2" s="106" t="s">
        <v>77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132"/>
      <c r="AD2" s="6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6"/>
      <c r="AR2" s="6"/>
      <c r="AS2" s="6"/>
      <c r="AT2" s="6"/>
      <c r="AU2" s="6"/>
      <c r="AV2" s="6"/>
    </row>
    <row r="3" spans="1:48" ht="15">
      <c r="A3" s="136">
        <v>11</v>
      </c>
      <c r="B3" s="33" t="s">
        <v>28</v>
      </c>
      <c r="C3" s="76"/>
      <c r="D3" s="77"/>
      <c r="E3" s="78"/>
      <c r="F3" s="16" t="s">
        <v>21</v>
      </c>
      <c r="G3" s="78"/>
      <c r="H3" s="78"/>
      <c r="I3" s="79"/>
      <c r="J3" s="160">
        <v>0.8063189255380518</v>
      </c>
      <c r="K3" s="66"/>
      <c r="L3" s="80"/>
      <c r="M3" s="81"/>
      <c r="N3" s="81"/>
      <c r="O3" s="82"/>
      <c r="P3" s="82"/>
      <c r="Q3" s="5"/>
      <c r="R3" s="5"/>
      <c r="S3" s="5"/>
      <c r="U3" s="5"/>
      <c r="V3" s="6"/>
      <c r="W3" s="6"/>
      <c r="X3" s="6"/>
      <c r="Y3" s="6"/>
      <c r="Z3" s="6"/>
      <c r="AA3" s="6"/>
      <c r="AB3" s="6"/>
      <c r="AC3" s="132"/>
      <c r="AD3" s="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6"/>
      <c r="AR3" s="6"/>
      <c r="AS3" s="6"/>
      <c r="AT3" s="6"/>
      <c r="AU3" s="6"/>
      <c r="AV3" s="6"/>
    </row>
    <row r="4" spans="1:48" ht="12.75">
      <c r="A4" s="56"/>
      <c r="B4" s="54"/>
      <c r="C4" s="83"/>
      <c r="D4" s="107" t="s">
        <v>5</v>
      </c>
      <c r="E4" s="58" t="s">
        <v>34</v>
      </c>
      <c r="F4" s="108" t="s">
        <v>33</v>
      </c>
      <c r="G4" s="108" t="s">
        <v>19</v>
      </c>
      <c r="H4" s="65" t="s">
        <v>4</v>
      </c>
      <c r="I4" s="84" t="s">
        <v>36</v>
      </c>
      <c r="J4" s="53"/>
      <c r="K4" s="59" t="s">
        <v>48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6"/>
      <c r="AD4" s="82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6"/>
      <c r="AR4" s="6"/>
      <c r="AS4" s="6"/>
      <c r="AT4" s="6"/>
      <c r="AU4" s="6"/>
      <c r="AV4" s="6"/>
    </row>
    <row r="5" spans="1:48" ht="13.5" thickBot="1">
      <c r="A5" s="57" t="s">
        <v>0</v>
      </c>
      <c r="B5" s="55" t="s">
        <v>3</v>
      </c>
      <c r="C5" s="28" t="s">
        <v>7</v>
      </c>
      <c r="D5" s="109" t="s">
        <v>2</v>
      </c>
      <c r="E5" s="17" t="s">
        <v>31</v>
      </c>
      <c r="F5" s="110" t="s">
        <v>31</v>
      </c>
      <c r="G5" s="110" t="s">
        <v>18</v>
      </c>
      <c r="H5" s="97" t="s">
        <v>35</v>
      </c>
      <c r="I5" s="44" t="s">
        <v>39</v>
      </c>
      <c r="J5" s="19" t="s">
        <v>40</v>
      </c>
      <c r="K5" s="13">
        <f aca="true" t="shared" si="0" ref="K5:AD5">IF(COLUMN(K5)&lt;=nt+10,COLUMN(K5)-10,IF(J5=nt,"     ",""))</f>
        <v>1</v>
      </c>
      <c r="L5" s="13">
        <f t="shared" si="0"/>
        <v>2</v>
      </c>
      <c r="M5" s="13">
        <f t="shared" si="0"/>
        <v>3</v>
      </c>
      <c r="N5" s="13">
        <f t="shared" si="0"/>
        <v>4</v>
      </c>
      <c r="O5" s="13">
        <f t="shared" si="0"/>
        <v>5</v>
      </c>
      <c r="P5" s="13">
        <f t="shared" si="0"/>
        <v>6</v>
      </c>
      <c r="Q5" s="13">
        <f t="shared" si="0"/>
        <v>7</v>
      </c>
      <c r="R5" s="13">
        <f t="shared" si="0"/>
        <v>8</v>
      </c>
      <c r="S5" s="13">
        <f t="shared" si="0"/>
        <v>9</v>
      </c>
      <c r="T5" s="13">
        <f t="shared" si="0"/>
        <v>10</v>
      </c>
      <c r="U5" s="13">
        <f t="shared" si="0"/>
        <v>11</v>
      </c>
      <c r="V5" s="13" t="str">
        <f t="shared" si="0"/>
        <v>     </v>
      </c>
      <c r="W5" s="13">
        <f t="shared" si="0"/>
      </c>
      <c r="X5" s="13">
        <f t="shared" si="0"/>
      </c>
      <c r="Y5" s="13">
        <f t="shared" si="0"/>
      </c>
      <c r="Z5" s="13">
        <f t="shared" si="0"/>
      </c>
      <c r="AA5" s="13">
        <f t="shared" si="0"/>
      </c>
      <c r="AB5" s="13">
        <f t="shared" si="0"/>
      </c>
      <c r="AC5" s="13">
        <f t="shared" si="0"/>
      </c>
      <c r="AD5" s="13">
        <f t="shared" si="0"/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6"/>
      <c r="AR5" s="6"/>
      <c r="AS5" s="6"/>
      <c r="AT5" s="6"/>
      <c r="AU5" s="6"/>
      <c r="AV5" s="6"/>
    </row>
    <row r="6" spans="1:48" ht="15">
      <c r="A6" s="65">
        <f aca="true" t="shared" si="1" ref="A6:A25">IF(ROW(A6)&lt;=nt+5,ROW(A6)-5,IF(A5=nt,"     ",""))</f>
        <v>1</v>
      </c>
      <c r="B6" s="137" t="s">
        <v>60</v>
      </c>
      <c r="C6" s="137" t="s">
        <v>61</v>
      </c>
      <c r="D6" s="138">
        <v>0.3</v>
      </c>
      <c r="E6" s="139">
        <v>0.4</v>
      </c>
      <c r="F6" s="139">
        <v>0.5</v>
      </c>
      <c r="G6" s="139">
        <v>0</v>
      </c>
      <c r="H6" s="140">
        <v>0</v>
      </c>
      <c r="I6" s="101">
        <f aca="true" t="shared" si="2" ref="I6:I25">IF($A6&lt;=nt,SQRT(E6)*D6," ")</f>
        <v>0.18973665961010275</v>
      </c>
      <c r="J6" s="102">
        <f aca="true" t="shared" si="3" ref="J6:J18">IF($A6&lt;=nt,H6*I6," ")</f>
        <v>0</v>
      </c>
      <c r="K6" s="161" t="s">
        <v>44</v>
      </c>
      <c r="L6" s="161" t="s">
        <v>44</v>
      </c>
      <c r="M6" s="161" t="s">
        <v>44</v>
      </c>
      <c r="N6" s="161" t="s">
        <v>44</v>
      </c>
      <c r="O6" s="161" t="s">
        <v>44</v>
      </c>
      <c r="P6" s="161" t="s">
        <v>44</v>
      </c>
      <c r="Q6" s="161" t="s">
        <v>44</v>
      </c>
      <c r="R6" s="161" t="s">
        <v>44</v>
      </c>
      <c r="S6" s="161" t="s">
        <v>44</v>
      </c>
      <c r="T6" s="162" t="s">
        <v>44</v>
      </c>
      <c r="U6" s="163" t="s">
        <v>44</v>
      </c>
      <c r="V6" s="162" t="s">
        <v>44</v>
      </c>
      <c r="W6" s="162" t="s">
        <v>44</v>
      </c>
      <c r="X6" s="164" t="s">
        <v>44</v>
      </c>
      <c r="Y6" s="164" t="s">
        <v>44</v>
      </c>
      <c r="Z6" s="164" t="s">
        <v>44</v>
      </c>
      <c r="AA6" s="164" t="s">
        <v>44</v>
      </c>
      <c r="AB6" s="164" t="s">
        <v>44</v>
      </c>
      <c r="AC6" s="164" t="s">
        <v>44</v>
      </c>
      <c r="AD6" s="164" t="s">
        <v>44</v>
      </c>
      <c r="AE6" s="126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6"/>
      <c r="AR6" s="6"/>
      <c r="AS6" s="6"/>
      <c r="AT6" s="6"/>
      <c r="AU6" s="6"/>
      <c r="AV6" s="6"/>
    </row>
    <row r="7" spans="1:48" ht="15">
      <c r="A7" s="50">
        <f t="shared" si="1"/>
        <v>2</v>
      </c>
      <c r="B7" s="141" t="s">
        <v>62</v>
      </c>
      <c r="C7" s="141" t="s">
        <v>63</v>
      </c>
      <c r="D7" s="138">
        <v>1</v>
      </c>
      <c r="E7" s="139">
        <v>0.65</v>
      </c>
      <c r="F7" s="139">
        <v>0.7</v>
      </c>
      <c r="G7" s="139">
        <v>0</v>
      </c>
      <c r="H7" s="142">
        <v>1</v>
      </c>
      <c r="I7" s="103">
        <f t="shared" si="2"/>
        <v>0.806225774829855</v>
      </c>
      <c r="J7" s="102">
        <f t="shared" si="3"/>
        <v>0.806225774829855</v>
      </c>
      <c r="K7" s="161" t="s">
        <v>44</v>
      </c>
      <c r="L7" s="161" t="s">
        <v>44</v>
      </c>
      <c r="M7" s="161" t="s">
        <v>44</v>
      </c>
      <c r="N7" s="161" t="s">
        <v>44</v>
      </c>
      <c r="O7" s="161" t="s">
        <v>44</v>
      </c>
      <c r="P7" s="161" t="s">
        <v>44</v>
      </c>
      <c r="Q7" s="161" t="s">
        <v>44</v>
      </c>
      <c r="R7" s="161" t="s">
        <v>44</v>
      </c>
      <c r="S7" s="161" t="s">
        <v>44</v>
      </c>
      <c r="T7" s="162" t="s">
        <v>44</v>
      </c>
      <c r="U7" s="163" t="s">
        <v>44</v>
      </c>
      <c r="V7" s="162" t="s">
        <v>44</v>
      </c>
      <c r="W7" s="162" t="s">
        <v>44</v>
      </c>
      <c r="X7" s="164" t="s">
        <v>44</v>
      </c>
      <c r="Y7" s="164" t="s">
        <v>44</v>
      </c>
      <c r="Z7" s="164" t="s">
        <v>44</v>
      </c>
      <c r="AA7" s="164" t="s">
        <v>44</v>
      </c>
      <c r="AB7" s="164" t="s">
        <v>44</v>
      </c>
      <c r="AC7" s="164" t="s">
        <v>44</v>
      </c>
      <c r="AD7" s="164" t="s">
        <v>44</v>
      </c>
      <c r="AE7" s="126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6"/>
      <c r="AR7" s="6"/>
      <c r="AS7" s="6"/>
      <c r="AT7" s="6"/>
      <c r="AU7" s="6"/>
      <c r="AV7" s="6"/>
    </row>
    <row r="8" spans="1:48" ht="15">
      <c r="A8" s="50">
        <f t="shared" si="1"/>
        <v>3</v>
      </c>
      <c r="B8" s="141" t="s">
        <v>64</v>
      </c>
      <c r="C8" s="141" t="s">
        <v>65</v>
      </c>
      <c r="D8" s="138">
        <v>9.2</v>
      </c>
      <c r="E8" s="139">
        <v>0.32</v>
      </c>
      <c r="F8" s="139">
        <v>0.35</v>
      </c>
      <c r="G8" s="139">
        <v>0</v>
      </c>
      <c r="H8" s="142">
        <v>0</v>
      </c>
      <c r="I8" s="103">
        <f t="shared" si="2"/>
        <v>5.204305909532989</v>
      </c>
      <c r="J8" s="102">
        <f t="shared" si="3"/>
        <v>0</v>
      </c>
      <c r="K8" s="161" t="s">
        <v>44</v>
      </c>
      <c r="L8" s="161" t="s">
        <v>44</v>
      </c>
      <c r="M8" s="161" t="s">
        <v>44</v>
      </c>
      <c r="N8" s="161" t="s">
        <v>44</v>
      </c>
      <c r="O8" s="161" t="s">
        <v>44</v>
      </c>
      <c r="P8" s="161" t="s">
        <v>44</v>
      </c>
      <c r="Q8" s="161" t="s">
        <v>44</v>
      </c>
      <c r="R8" s="161" t="s">
        <v>44</v>
      </c>
      <c r="S8" s="161" t="s">
        <v>44</v>
      </c>
      <c r="T8" s="162" t="s">
        <v>44</v>
      </c>
      <c r="U8" s="163" t="s">
        <v>44</v>
      </c>
      <c r="V8" s="162" t="s">
        <v>44</v>
      </c>
      <c r="W8" s="162" t="s">
        <v>44</v>
      </c>
      <c r="X8" s="164" t="s">
        <v>44</v>
      </c>
      <c r="Y8" s="164" t="s">
        <v>44</v>
      </c>
      <c r="Z8" s="164" t="s">
        <v>44</v>
      </c>
      <c r="AA8" s="164" t="s">
        <v>44</v>
      </c>
      <c r="AB8" s="164" t="s">
        <v>44</v>
      </c>
      <c r="AC8" s="164" t="s">
        <v>44</v>
      </c>
      <c r="AD8" s="164" t="s">
        <v>44</v>
      </c>
      <c r="AE8" s="126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6"/>
      <c r="AR8" s="6"/>
      <c r="AS8" s="6"/>
      <c r="AT8" s="6"/>
      <c r="AU8" s="6"/>
      <c r="AV8" s="6"/>
    </row>
    <row r="9" spans="1:48" ht="15">
      <c r="A9" s="50">
        <f t="shared" si="1"/>
        <v>4</v>
      </c>
      <c r="B9" s="141" t="s">
        <v>66</v>
      </c>
      <c r="C9" s="141" t="s">
        <v>9</v>
      </c>
      <c r="D9" s="138">
        <v>2.24</v>
      </c>
      <c r="E9" s="139">
        <v>0.5</v>
      </c>
      <c r="F9" s="139">
        <v>0.6</v>
      </c>
      <c r="G9" s="139">
        <v>0</v>
      </c>
      <c r="H9" s="142">
        <v>0</v>
      </c>
      <c r="I9" s="103">
        <f t="shared" si="2"/>
        <v>1.5839191898578666</v>
      </c>
      <c r="J9" s="102">
        <f t="shared" si="3"/>
        <v>0</v>
      </c>
      <c r="K9" s="161" t="s">
        <v>44</v>
      </c>
      <c r="L9" s="161" t="s">
        <v>44</v>
      </c>
      <c r="M9" s="161" t="s">
        <v>44</v>
      </c>
      <c r="N9" s="161" t="s">
        <v>44</v>
      </c>
      <c r="O9" s="161" t="s">
        <v>44</v>
      </c>
      <c r="P9" s="161" t="s">
        <v>44</v>
      </c>
      <c r="Q9" s="161" t="s">
        <v>44</v>
      </c>
      <c r="R9" s="161" t="s">
        <v>44</v>
      </c>
      <c r="S9" s="161" t="s">
        <v>44</v>
      </c>
      <c r="T9" s="162" t="s">
        <v>44</v>
      </c>
      <c r="U9" s="163" t="s">
        <v>44</v>
      </c>
      <c r="V9" s="162" t="s">
        <v>44</v>
      </c>
      <c r="W9" s="162" t="s">
        <v>44</v>
      </c>
      <c r="X9" s="164" t="s">
        <v>44</v>
      </c>
      <c r="Y9" s="164" t="s">
        <v>44</v>
      </c>
      <c r="Z9" s="164" t="s">
        <v>44</v>
      </c>
      <c r="AA9" s="164" t="s">
        <v>44</v>
      </c>
      <c r="AB9" s="164" t="s">
        <v>44</v>
      </c>
      <c r="AC9" s="164" t="s">
        <v>44</v>
      </c>
      <c r="AD9" s="164" t="s">
        <v>44</v>
      </c>
      <c r="AE9" s="126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6"/>
      <c r="AR9" s="6"/>
      <c r="AS9" s="6"/>
      <c r="AT9" s="6"/>
      <c r="AU9" s="6"/>
      <c r="AV9" s="6"/>
    </row>
    <row r="10" spans="1:48" ht="15">
      <c r="A10" s="51">
        <f t="shared" si="1"/>
        <v>5</v>
      </c>
      <c r="B10" s="143" t="s">
        <v>67</v>
      </c>
      <c r="C10" s="141" t="s">
        <v>46</v>
      </c>
      <c r="D10" s="138">
        <v>3.2</v>
      </c>
      <c r="E10" s="139">
        <v>0.51</v>
      </c>
      <c r="F10" s="139">
        <v>0.6</v>
      </c>
      <c r="G10" s="139">
        <v>0</v>
      </c>
      <c r="H10" s="142">
        <v>0</v>
      </c>
      <c r="I10" s="103">
        <f t="shared" si="2"/>
        <v>2.285257097133712</v>
      </c>
      <c r="J10" s="102">
        <f t="shared" si="3"/>
        <v>0</v>
      </c>
      <c r="K10" s="161" t="s">
        <v>44</v>
      </c>
      <c r="L10" s="161" t="s">
        <v>44</v>
      </c>
      <c r="M10" s="161" t="s">
        <v>44</v>
      </c>
      <c r="N10" s="161" t="s">
        <v>44</v>
      </c>
      <c r="O10" s="161" t="s">
        <v>44</v>
      </c>
      <c r="P10" s="161" t="s">
        <v>44</v>
      </c>
      <c r="Q10" s="161" t="s">
        <v>44</v>
      </c>
      <c r="R10" s="161" t="s">
        <v>44</v>
      </c>
      <c r="S10" s="161" t="s">
        <v>44</v>
      </c>
      <c r="T10" s="162" t="s">
        <v>44</v>
      </c>
      <c r="U10" s="163" t="s">
        <v>44</v>
      </c>
      <c r="V10" s="162" t="s">
        <v>44</v>
      </c>
      <c r="W10" s="162" t="s">
        <v>44</v>
      </c>
      <c r="X10" s="164" t="s">
        <v>44</v>
      </c>
      <c r="Y10" s="164" t="s">
        <v>44</v>
      </c>
      <c r="Z10" s="164" t="s">
        <v>44</v>
      </c>
      <c r="AA10" s="164" t="s">
        <v>44</v>
      </c>
      <c r="AB10" s="164" t="s">
        <v>44</v>
      </c>
      <c r="AC10" s="164" t="s">
        <v>44</v>
      </c>
      <c r="AD10" s="164" t="s">
        <v>44</v>
      </c>
      <c r="AE10" s="126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6"/>
      <c r="AR10" s="6"/>
      <c r="AS10" s="6"/>
      <c r="AT10" s="6"/>
      <c r="AU10" s="6"/>
      <c r="AV10" s="6"/>
    </row>
    <row r="11" spans="1:48" ht="15">
      <c r="A11" s="51">
        <f t="shared" si="1"/>
        <v>6</v>
      </c>
      <c r="B11" s="143" t="s">
        <v>68</v>
      </c>
      <c r="C11" s="144" t="s">
        <v>69</v>
      </c>
      <c r="D11" s="138">
        <v>0.4</v>
      </c>
      <c r="E11" s="145">
        <v>0.06</v>
      </c>
      <c r="F11" s="145">
        <v>0.15</v>
      </c>
      <c r="G11" s="145">
        <v>0</v>
      </c>
      <c r="H11" s="142">
        <v>0</v>
      </c>
      <c r="I11" s="103">
        <f t="shared" si="2"/>
        <v>0.09797958971132713</v>
      </c>
      <c r="J11" s="102">
        <f t="shared" si="3"/>
        <v>0</v>
      </c>
      <c r="K11" s="161" t="s">
        <v>44</v>
      </c>
      <c r="L11" s="161" t="s">
        <v>44</v>
      </c>
      <c r="M11" s="161" t="s">
        <v>44</v>
      </c>
      <c r="N11" s="161" t="s">
        <v>44</v>
      </c>
      <c r="O11" s="161" t="s">
        <v>44</v>
      </c>
      <c r="P11" s="161" t="s">
        <v>44</v>
      </c>
      <c r="Q11" s="161" t="s">
        <v>44</v>
      </c>
      <c r="R11" s="161" t="s">
        <v>44</v>
      </c>
      <c r="S11" s="161" t="s">
        <v>44</v>
      </c>
      <c r="T11" s="162" t="s">
        <v>44</v>
      </c>
      <c r="U11" s="163" t="s">
        <v>44</v>
      </c>
      <c r="V11" s="162" t="s">
        <v>44</v>
      </c>
      <c r="W11" s="162" t="s">
        <v>44</v>
      </c>
      <c r="X11" s="164" t="s">
        <v>44</v>
      </c>
      <c r="Y11" s="164" t="s">
        <v>44</v>
      </c>
      <c r="Z11" s="164" t="s">
        <v>44</v>
      </c>
      <c r="AA11" s="164" t="s">
        <v>44</v>
      </c>
      <c r="AB11" s="164" t="s">
        <v>44</v>
      </c>
      <c r="AC11" s="164" t="s">
        <v>44</v>
      </c>
      <c r="AD11" s="164" t="s">
        <v>44</v>
      </c>
      <c r="AE11" s="126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6"/>
      <c r="AR11" s="6"/>
      <c r="AS11" s="6"/>
      <c r="AT11" s="6"/>
      <c r="AU11" s="6"/>
      <c r="AV11" s="6"/>
    </row>
    <row r="12" spans="1:48" ht="12.75">
      <c r="A12" s="51">
        <f t="shared" si="1"/>
        <v>7</v>
      </c>
      <c r="B12" s="146" t="s">
        <v>70</v>
      </c>
      <c r="C12" s="147" t="s">
        <v>46</v>
      </c>
      <c r="D12" s="148">
        <v>0.32</v>
      </c>
      <c r="E12" s="145">
        <v>0.3</v>
      </c>
      <c r="F12" s="145">
        <v>0.3</v>
      </c>
      <c r="G12" s="145">
        <v>0</v>
      </c>
      <c r="H12" s="149">
        <v>0</v>
      </c>
      <c r="I12" s="103">
        <f t="shared" si="2"/>
        <v>0.17527121840165313</v>
      </c>
      <c r="J12" s="102">
        <f t="shared" si="3"/>
        <v>0</v>
      </c>
      <c r="K12" s="161" t="s">
        <v>44</v>
      </c>
      <c r="L12" s="161" t="s">
        <v>44</v>
      </c>
      <c r="M12" s="161" t="s">
        <v>44</v>
      </c>
      <c r="N12" s="161" t="s">
        <v>44</v>
      </c>
      <c r="O12" s="161" t="s">
        <v>44</v>
      </c>
      <c r="P12" s="161" t="s">
        <v>44</v>
      </c>
      <c r="Q12" s="161" t="s">
        <v>44</v>
      </c>
      <c r="R12" s="161" t="s">
        <v>44</v>
      </c>
      <c r="S12" s="161" t="s">
        <v>44</v>
      </c>
      <c r="T12" s="162" t="s">
        <v>44</v>
      </c>
      <c r="U12" s="163" t="s">
        <v>44</v>
      </c>
      <c r="V12" s="162" t="s">
        <v>44</v>
      </c>
      <c r="W12" s="162" t="s">
        <v>44</v>
      </c>
      <c r="X12" s="164" t="s">
        <v>44</v>
      </c>
      <c r="Y12" s="164" t="s">
        <v>44</v>
      </c>
      <c r="Z12" s="164" t="s">
        <v>44</v>
      </c>
      <c r="AA12" s="164" t="s">
        <v>44</v>
      </c>
      <c r="AB12" s="164" t="s">
        <v>44</v>
      </c>
      <c r="AC12" s="164" t="s">
        <v>44</v>
      </c>
      <c r="AD12" s="164" t="s">
        <v>44</v>
      </c>
      <c r="AE12" s="11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6"/>
      <c r="AR12" s="6"/>
      <c r="AS12" s="6"/>
      <c r="AT12" s="6"/>
      <c r="AU12" s="6"/>
      <c r="AV12" s="6"/>
    </row>
    <row r="13" spans="1:48" ht="12.75">
      <c r="A13" s="50">
        <f t="shared" si="1"/>
        <v>8</v>
      </c>
      <c r="B13" s="146" t="s">
        <v>45</v>
      </c>
      <c r="C13" s="150" t="s">
        <v>72</v>
      </c>
      <c r="D13" s="151">
        <v>0.65</v>
      </c>
      <c r="E13" s="145">
        <v>0.3</v>
      </c>
      <c r="F13" s="145">
        <v>0.3</v>
      </c>
      <c r="G13" s="145">
        <v>0</v>
      </c>
      <c r="H13" s="149">
        <v>0</v>
      </c>
      <c r="I13" s="103">
        <f t="shared" si="2"/>
        <v>0.35601966237835797</v>
      </c>
      <c r="J13" s="102">
        <f t="shared" si="3"/>
        <v>0</v>
      </c>
      <c r="K13" s="161" t="s">
        <v>44</v>
      </c>
      <c r="L13" s="161" t="s">
        <v>44</v>
      </c>
      <c r="M13" s="161" t="s">
        <v>44</v>
      </c>
      <c r="N13" s="161" t="s">
        <v>44</v>
      </c>
      <c r="O13" s="161" t="s">
        <v>44</v>
      </c>
      <c r="P13" s="161" t="s">
        <v>44</v>
      </c>
      <c r="Q13" s="161" t="s">
        <v>44</v>
      </c>
      <c r="R13" s="161" t="s">
        <v>44</v>
      </c>
      <c r="S13" s="161" t="s">
        <v>44</v>
      </c>
      <c r="T13" s="162" t="s">
        <v>44</v>
      </c>
      <c r="U13" s="163" t="s">
        <v>44</v>
      </c>
      <c r="V13" s="162" t="s">
        <v>44</v>
      </c>
      <c r="W13" s="162" t="s">
        <v>44</v>
      </c>
      <c r="X13" s="164" t="s">
        <v>44</v>
      </c>
      <c r="Y13" s="164" t="s">
        <v>44</v>
      </c>
      <c r="Z13" s="164" t="s">
        <v>44</v>
      </c>
      <c r="AA13" s="164" t="s">
        <v>44</v>
      </c>
      <c r="AB13" s="164" t="s">
        <v>44</v>
      </c>
      <c r="AC13" s="164" t="s">
        <v>44</v>
      </c>
      <c r="AD13" s="164" t="s">
        <v>44</v>
      </c>
      <c r="AE13" s="11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6"/>
      <c r="AR13" s="6"/>
      <c r="AS13" s="6"/>
      <c r="AT13" s="6"/>
      <c r="AU13" s="6"/>
      <c r="AV13" s="6"/>
    </row>
    <row r="14" spans="1:48" ht="12.75">
      <c r="A14" s="50">
        <f t="shared" si="1"/>
        <v>9</v>
      </c>
      <c r="B14" s="146" t="s">
        <v>71</v>
      </c>
      <c r="C14" s="150" t="s">
        <v>72</v>
      </c>
      <c r="D14" s="151">
        <v>2.65</v>
      </c>
      <c r="E14" s="145">
        <v>0.3</v>
      </c>
      <c r="F14" s="145">
        <v>0.3</v>
      </c>
      <c r="G14" s="145">
        <v>0</v>
      </c>
      <c r="H14" s="149">
        <v>0</v>
      </c>
      <c r="I14" s="103">
        <f t="shared" si="2"/>
        <v>1.45146477738869</v>
      </c>
      <c r="J14" s="102">
        <f t="shared" si="3"/>
        <v>0</v>
      </c>
      <c r="K14" s="161" t="s">
        <v>44</v>
      </c>
      <c r="L14" s="161" t="s">
        <v>44</v>
      </c>
      <c r="M14" s="161" t="s">
        <v>44</v>
      </c>
      <c r="N14" s="161" t="s">
        <v>44</v>
      </c>
      <c r="O14" s="161" t="s">
        <v>44</v>
      </c>
      <c r="P14" s="161" t="s">
        <v>44</v>
      </c>
      <c r="Q14" s="161" t="s">
        <v>44</v>
      </c>
      <c r="R14" s="161" t="s">
        <v>44</v>
      </c>
      <c r="S14" s="161" t="s">
        <v>44</v>
      </c>
      <c r="T14" s="162" t="s">
        <v>44</v>
      </c>
      <c r="U14" s="163" t="s">
        <v>44</v>
      </c>
      <c r="V14" s="162" t="s">
        <v>44</v>
      </c>
      <c r="W14" s="162" t="s">
        <v>44</v>
      </c>
      <c r="X14" s="164" t="s">
        <v>44</v>
      </c>
      <c r="Y14" s="164" t="s">
        <v>44</v>
      </c>
      <c r="Z14" s="164" t="s">
        <v>44</v>
      </c>
      <c r="AA14" s="164" t="s">
        <v>44</v>
      </c>
      <c r="AB14" s="164" t="s">
        <v>44</v>
      </c>
      <c r="AC14" s="164" t="s">
        <v>44</v>
      </c>
      <c r="AD14" s="164" t="s">
        <v>44</v>
      </c>
      <c r="AE14" s="111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6"/>
      <c r="AR14" s="6"/>
      <c r="AS14" s="6"/>
      <c r="AT14" s="6"/>
      <c r="AU14" s="6"/>
      <c r="AV14" s="6"/>
    </row>
    <row r="15" spans="1:48" ht="12.75">
      <c r="A15" s="50">
        <f t="shared" si="1"/>
        <v>10</v>
      </c>
      <c r="B15" s="152"/>
      <c r="C15" s="153"/>
      <c r="D15" s="145"/>
      <c r="E15" s="145"/>
      <c r="F15" s="145"/>
      <c r="G15" s="145"/>
      <c r="H15" s="138"/>
      <c r="I15" s="103">
        <f t="shared" si="2"/>
        <v>0</v>
      </c>
      <c r="J15" s="102">
        <f t="shared" si="3"/>
        <v>0</v>
      </c>
      <c r="K15" s="165" t="s">
        <v>44</v>
      </c>
      <c r="L15" s="162" t="s">
        <v>44</v>
      </c>
      <c r="M15" s="162" t="s">
        <v>44</v>
      </c>
      <c r="N15" s="162" t="s">
        <v>44</v>
      </c>
      <c r="O15" s="162" t="s">
        <v>44</v>
      </c>
      <c r="P15" s="162" t="s">
        <v>44</v>
      </c>
      <c r="Q15" s="162" t="s">
        <v>44</v>
      </c>
      <c r="R15" s="162" t="s">
        <v>44</v>
      </c>
      <c r="S15" s="162" t="s">
        <v>44</v>
      </c>
      <c r="T15" s="162" t="s">
        <v>44</v>
      </c>
      <c r="U15" s="162" t="s">
        <v>44</v>
      </c>
      <c r="V15" s="162" t="s">
        <v>44</v>
      </c>
      <c r="W15" s="162" t="s">
        <v>44</v>
      </c>
      <c r="X15" s="164" t="s">
        <v>44</v>
      </c>
      <c r="Y15" s="164" t="s">
        <v>44</v>
      </c>
      <c r="Z15" s="164" t="s">
        <v>44</v>
      </c>
      <c r="AA15" s="164" t="s">
        <v>44</v>
      </c>
      <c r="AB15" s="164" t="s">
        <v>44</v>
      </c>
      <c r="AC15" s="164" t="s">
        <v>44</v>
      </c>
      <c r="AD15" s="164" t="s">
        <v>44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45"/>
      <c r="AR15" s="45"/>
      <c r="AS15" s="6"/>
      <c r="AT15" s="6"/>
      <c r="AU15" s="6"/>
      <c r="AV15" s="6"/>
    </row>
    <row r="16" spans="1:48" ht="15.75">
      <c r="A16" s="50">
        <f t="shared" si="1"/>
        <v>11</v>
      </c>
      <c r="B16" s="152"/>
      <c r="C16" s="153"/>
      <c r="D16" s="145"/>
      <c r="E16" s="145"/>
      <c r="F16" s="145"/>
      <c r="G16" s="145"/>
      <c r="H16" s="138"/>
      <c r="I16" s="103">
        <f t="shared" si="2"/>
        <v>0</v>
      </c>
      <c r="J16" s="102">
        <f t="shared" si="3"/>
        <v>0</v>
      </c>
      <c r="K16" s="165" t="s">
        <v>44</v>
      </c>
      <c r="L16" s="162" t="s">
        <v>44</v>
      </c>
      <c r="M16" s="162" t="s">
        <v>44</v>
      </c>
      <c r="N16" s="162" t="s">
        <v>44</v>
      </c>
      <c r="O16" s="162" t="s">
        <v>44</v>
      </c>
      <c r="P16" s="162" t="s">
        <v>44</v>
      </c>
      <c r="Q16" s="162" t="s">
        <v>44</v>
      </c>
      <c r="R16" s="162" t="s">
        <v>44</v>
      </c>
      <c r="S16" s="162" t="s">
        <v>44</v>
      </c>
      <c r="T16" s="162" t="s">
        <v>44</v>
      </c>
      <c r="U16" s="162" t="s">
        <v>44</v>
      </c>
      <c r="V16" s="162" t="s">
        <v>44</v>
      </c>
      <c r="W16" s="162" t="s">
        <v>44</v>
      </c>
      <c r="X16" s="164" t="s">
        <v>44</v>
      </c>
      <c r="Y16" s="164" t="s">
        <v>44</v>
      </c>
      <c r="Z16" s="164" t="s">
        <v>44</v>
      </c>
      <c r="AA16" s="164" t="s">
        <v>44</v>
      </c>
      <c r="AB16" s="164" t="s">
        <v>44</v>
      </c>
      <c r="AC16" s="164" t="s">
        <v>44</v>
      </c>
      <c r="AD16" s="164" t="s">
        <v>44</v>
      </c>
      <c r="AE16" s="7"/>
      <c r="AF16" s="7"/>
      <c r="AG16" s="7"/>
      <c r="AH16" s="7"/>
      <c r="AI16" s="7"/>
      <c r="AJ16" s="7"/>
      <c r="AK16" s="7"/>
      <c r="AL16" s="127"/>
      <c r="AM16" s="127"/>
      <c r="AN16" s="127"/>
      <c r="AO16" s="127"/>
      <c r="AP16" s="127"/>
      <c r="AQ16" s="125"/>
      <c r="AR16" s="125"/>
      <c r="AS16" s="6"/>
      <c r="AT16" s="6"/>
      <c r="AU16" s="6"/>
      <c r="AV16" s="6"/>
    </row>
    <row r="17" spans="1:48" ht="15.75">
      <c r="A17" s="50" t="str">
        <f t="shared" si="1"/>
        <v>     </v>
      </c>
      <c r="B17" s="152"/>
      <c r="C17" s="153"/>
      <c r="D17" s="145"/>
      <c r="E17" s="145"/>
      <c r="F17" s="145"/>
      <c r="G17" s="145"/>
      <c r="H17" s="138"/>
      <c r="I17" s="103" t="str">
        <f t="shared" si="2"/>
        <v> </v>
      </c>
      <c r="J17" s="102" t="str">
        <f t="shared" si="3"/>
        <v> </v>
      </c>
      <c r="K17" s="165" t="s">
        <v>44</v>
      </c>
      <c r="L17" s="162" t="s">
        <v>44</v>
      </c>
      <c r="M17" s="162" t="s">
        <v>44</v>
      </c>
      <c r="N17" s="162" t="s">
        <v>44</v>
      </c>
      <c r="O17" s="162" t="s">
        <v>44</v>
      </c>
      <c r="P17" s="162" t="s">
        <v>44</v>
      </c>
      <c r="Q17" s="162" t="s">
        <v>44</v>
      </c>
      <c r="R17" s="162" t="s">
        <v>44</v>
      </c>
      <c r="S17" s="162" t="s">
        <v>44</v>
      </c>
      <c r="T17" s="162" t="s">
        <v>44</v>
      </c>
      <c r="U17" s="162" t="s">
        <v>44</v>
      </c>
      <c r="V17" s="162" t="s">
        <v>44</v>
      </c>
      <c r="W17" s="162" t="s">
        <v>44</v>
      </c>
      <c r="X17" s="164" t="s">
        <v>44</v>
      </c>
      <c r="Y17" s="164" t="s">
        <v>44</v>
      </c>
      <c r="Z17" s="164" t="s">
        <v>44</v>
      </c>
      <c r="AA17" s="164" t="s">
        <v>44</v>
      </c>
      <c r="AB17" s="164" t="s">
        <v>44</v>
      </c>
      <c r="AC17" s="164" t="s">
        <v>44</v>
      </c>
      <c r="AD17" s="164" t="s">
        <v>44</v>
      </c>
      <c r="AE17" s="7"/>
      <c r="AF17" s="7"/>
      <c r="AG17" s="7"/>
      <c r="AH17" s="7"/>
      <c r="AI17" s="7"/>
      <c r="AJ17" s="7"/>
      <c r="AK17" s="7"/>
      <c r="AL17" s="127"/>
      <c r="AM17" s="7"/>
      <c r="AN17" s="7"/>
      <c r="AO17" s="7"/>
      <c r="AP17" s="127"/>
      <c r="AQ17" s="123"/>
      <c r="AR17" s="123"/>
      <c r="AS17" s="6"/>
      <c r="AT17" s="6"/>
      <c r="AU17" s="6"/>
      <c r="AV17" s="6"/>
    </row>
    <row r="18" spans="1:48" ht="15.75">
      <c r="A18" s="50">
        <f t="shared" si="1"/>
      </c>
      <c r="B18" s="152"/>
      <c r="C18" s="153"/>
      <c r="D18" s="145"/>
      <c r="E18" s="145"/>
      <c r="F18" s="145"/>
      <c r="G18" s="145"/>
      <c r="H18" s="138"/>
      <c r="I18" s="103" t="str">
        <f t="shared" si="2"/>
        <v> </v>
      </c>
      <c r="J18" s="102" t="str">
        <f t="shared" si="3"/>
        <v> </v>
      </c>
      <c r="K18" s="165" t="s">
        <v>44</v>
      </c>
      <c r="L18" s="162" t="s">
        <v>44</v>
      </c>
      <c r="M18" s="162" t="s">
        <v>44</v>
      </c>
      <c r="N18" s="162" t="s">
        <v>44</v>
      </c>
      <c r="O18" s="162" t="s">
        <v>44</v>
      </c>
      <c r="P18" s="162" t="s">
        <v>44</v>
      </c>
      <c r="Q18" s="162" t="s">
        <v>44</v>
      </c>
      <c r="R18" s="162" t="s">
        <v>44</v>
      </c>
      <c r="S18" s="162" t="s">
        <v>44</v>
      </c>
      <c r="T18" s="162" t="s">
        <v>44</v>
      </c>
      <c r="U18" s="162" t="s">
        <v>44</v>
      </c>
      <c r="V18" s="162" t="s">
        <v>44</v>
      </c>
      <c r="W18" s="162" t="s">
        <v>44</v>
      </c>
      <c r="X18" s="164" t="s">
        <v>44</v>
      </c>
      <c r="Y18" s="164" t="s">
        <v>44</v>
      </c>
      <c r="Z18" s="164" t="s">
        <v>44</v>
      </c>
      <c r="AA18" s="164" t="s">
        <v>44</v>
      </c>
      <c r="AB18" s="164" t="s">
        <v>44</v>
      </c>
      <c r="AC18" s="164" t="s">
        <v>44</v>
      </c>
      <c r="AD18" s="164" t="s">
        <v>44</v>
      </c>
      <c r="AE18" s="7"/>
      <c r="AF18" s="7"/>
      <c r="AG18" s="7"/>
      <c r="AH18" s="111"/>
      <c r="AI18" s="7"/>
      <c r="AJ18" s="7"/>
      <c r="AK18" s="7"/>
      <c r="AL18" s="127"/>
      <c r="AM18" s="128"/>
      <c r="AN18" s="128"/>
      <c r="AO18" s="128"/>
      <c r="AP18" s="128"/>
      <c r="AQ18" s="122"/>
      <c r="AR18" s="122"/>
      <c r="AS18" s="6"/>
      <c r="AT18" s="6"/>
      <c r="AU18" s="6"/>
      <c r="AV18" s="6"/>
    </row>
    <row r="19" spans="1:48" ht="15.75">
      <c r="A19" s="50">
        <f t="shared" si="1"/>
      </c>
      <c r="B19" s="152"/>
      <c r="C19" s="153"/>
      <c r="D19" s="145"/>
      <c r="E19" s="145"/>
      <c r="F19" s="145"/>
      <c r="G19" s="145"/>
      <c r="H19" s="138"/>
      <c r="I19" s="103" t="str">
        <f t="shared" si="2"/>
        <v> </v>
      </c>
      <c r="J19" s="104"/>
      <c r="K19" s="165" t="s">
        <v>44</v>
      </c>
      <c r="L19" s="162" t="s">
        <v>44</v>
      </c>
      <c r="M19" s="162" t="s">
        <v>44</v>
      </c>
      <c r="N19" s="162" t="s">
        <v>44</v>
      </c>
      <c r="O19" s="162" t="s">
        <v>44</v>
      </c>
      <c r="P19" s="162" t="s">
        <v>44</v>
      </c>
      <c r="Q19" s="162" t="s">
        <v>44</v>
      </c>
      <c r="R19" s="162" t="s">
        <v>44</v>
      </c>
      <c r="S19" s="162" t="s">
        <v>44</v>
      </c>
      <c r="T19" s="162" t="s">
        <v>44</v>
      </c>
      <c r="U19" s="162" t="s">
        <v>44</v>
      </c>
      <c r="V19" s="162" t="s">
        <v>44</v>
      </c>
      <c r="W19" s="162" t="s">
        <v>44</v>
      </c>
      <c r="X19" s="164" t="s">
        <v>44</v>
      </c>
      <c r="Y19" s="164" t="s">
        <v>44</v>
      </c>
      <c r="Z19" s="164" t="s">
        <v>44</v>
      </c>
      <c r="AA19" s="164" t="s">
        <v>44</v>
      </c>
      <c r="AB19" s="164" t="s">
        <v>44</v>
      </c>
      <c r="AC19" s="164" t="s">
        <v>44</v>
      </c>
      <c r="AD19" s="164" t="s">
        <v>44</v>
      </c>
      <c r="AE19" s="7"/>
      <c r="AF19" s="7"/>
      <c r="AG19" s="7"/>
      <c r="AH19" s="111"/>
      <c r="AI19" s="7"/>
      <c r="AJ19" s="7"/>
      <c r="AK19" s="7"/>
      <c r="AL19" s="127"/>
      <c r="AM19" s="128"/>
      <c r="AN19" s="128"/>
      <c r="AO19" s="128"/>
      <c r="AP19" s="128"/>
      <c r="AQ19" s="122"/>
      <c r="AR19" s="122"/>
      <c r="AS19" s="6"/>
      <c r="AT19" s="6"/>
      <c r="AU19" s="6"/>
      <c r="AV19" s="6"/>
    </row>
    <row r="20" spans="1:48" ht="15.75">
      <c r="A20" s="50">
        <f t="shared" si="1"/>
      </c>
      <c r="B20" s="152"/>
      <c r="C20" s="153"/>
      <c r="D20" s="145"/>
      <c r="E20" s="145"/>
      <c r="F20" s="145"/>
      <c r="G20" s="145"/>
      <c r="H20" s="138"/>
      <c r="I20" s="103" t="str">
        <f t="shared" si="2"/>
        <v> </v>
      </c>
      <c r="J20" s="104"/>
      <c r="K20" s="165" t="s">
        <v>44</v>
      </c>
      <c r="L20" s="162" t="s">
        <v>44</v>
      </c>
      <c r="M20" s="162" t="s">
        <v>44</v>
      </c>
      <c r="N20" s="162" t="s">
        <v>44</v>
      </c>
      <c r="O20" s="162" t="s">
        <v>44</v>
      </c>
      <c r="P20" s="162" t="s">
        <v>44</v>
      </c>
      <c r="Q20" s="162" t="s">
        <v>44</v>
      </c>
      <c r="R20" s="162" t="s">
        <v>44</v>
      </c>
      <c r="S20" s="162" t="s">
        <v>44</v>
      </c>
      <c r="T20" s="162" t="s">
        <v>44</v>
      </c>
      <c r="U20" s="162" t="s">
        <v>44</v>
      </c>
      <c r="V20" s="162" t="s">
        <v>44</v>
      </c>
      <c r="W20" s="162" t="s">
        <v>44</v>
      </c>
      <c r="X20" s="164" t="s">
        <v>44</v>
      </c>
      <c r="Y20" s="164" t="s">
        <v>44</v>
      </c>
      <c r="Z20" s="164" t="s">
        <v>44</v>
      </c>
      <c r="AA20" s="164" t="s">
        <v>44</v>
      </c>
      <c r="AB20" s="164" t="s">
        <v>44</v>
      </c>
      <c r="AC20" s="164" t="s">
        <v>44</v>
      </c>
      <c r="AD20" s="164" t="s">
        <v>44</v>
      </c>
      <c r="AE20" s="7"/>
      <c r="AF20" s="7"/>
      <c r="AG20" s="7"/>
      <c r="AH20" s="111"/>
      <c r="AI20" s="7"/>
      <c r="AJ20" s="7"/>
      <c r="AK20" s="7"/>
      <c r="AL20" s="127"/>
      <c r="AM20" s="128"/>
      <c r="AN20" s="128"/>
      <c r="AO20" s="128"/>
      <c r="AP20" s="128"/>
      <c r="AQ20" s="124"/>
      <c r="AR20" s="124"/>
      <c r="AS20" s="6"/>
      <c r="AT20" s="6"/>
      <c r="AU20" s="6"/>
      <c r="AV20" s="6"/>
    </row>
    <row r="21" spans="1:48" ht="12.75">
      <c r="A21" s="50">
        <f t="shared" si="1"/>
      </c>
      <c r="B21" s="152"/>
      <c r="C21" s="153"/>
      <c r="D21" s="145"/>
      <c r="E21" s="145"/>
      <c r="F21" s="145"/>
      <c r="G21" s="145"/>
      <c r="H21" s="138"/>
      <c r="I21" s="103" t="str">
        <f t="shared" si="2"/>
        <v> </v>
      </c>
      <c r="J21" s="104"/>
      <c r="K21" s="165" t="s">
        <v>44</v>
      </c>
      <c r="L21" s="162" t="s">
        <v>44</v>
      </c>
      <c r="M21" s="162" t="s">
        <v>44</v>
      </c>
      <c r="N21" s="162" t="s">
        <v>44</v>
      </c>
      <c r="O21" s="162" t="s">
        <v>44</v>
      </c>
      <c r="P21" s="162" t="s">
        <v>44</v>
      </c>
      <c r="Q21" s="162" t="s">
        <v>44</v>
      </c>
      <c r="R21" s="162" t="s">
        <v>44</v>
      </c>
      <c r="S21" s="162" t="s">
        <v>44</v>
      </c>
      <c r="T21" s="162" t="s">
        <v>44</v>
      </c>
      <c r="U21" s="162" t="s">
        <v>44</v>
      </c>
      <c r="V21" s="162" t="s">
        <v>44</v>
      </c>
      <c r="W21" s="162" t="s">
        <v>44</v>
      </c>
      <c r="X21" s="164" t="s">
        <v>44</v>
      </c>
      <c r="Y21" s="164" t="s">
        <v>44</v>
      </c>
      <c r="Z21" s="164" t="s">
        <v>44</v>
      </c>
      <c r="AA21" s="164" t="s">
        <v>44</v>
      </c>
      <c r="AB21" s="164" t="s">
        <v>44</v>
      </c>
      <c r="AC21" s="164" t="s">
        <v>44</v>
      </c>
      <c r="AD21" s="164" t="s">
        <v>44</v>
      </c>
      <c r="AE21" s="7"/>
      <c r="AF21" s="7"/>
      <c r="AG21" s="7"/>
      <c r="AH21" s="129"/>
      <c r="AI21" s="7"/>
      <c r="AJ21" s="7"/>
      <c r="AK21" s="7"/>
      <c r="AL21" s="7"/>
      <c r="AM21" s="7"/>
      <c r="AN21" s="7"/>
      <c r="AO21" s="7"/>
      <c r="AP21" s="7"/>
      <c r="AQ21" s="6"/>
      <c r="AR21" s="6"/>
      <c r="AS21" s="6"/>
      <c r="AT21" s="6"/>
      <c r="AU21" s="6"/>
      <c r="AV21" s="6"/>
    </row>
    <row r="22" spans="1:48" ht="12.75">
      <c r="A22" s="50">
        <f t="shared" si="1"/>
      </c>
      <c r="B22" s="152"/>
      <c r="C22" s="153"/>
      <c r="D22" s="145"/>
      <c r="E22" s="145"/>
      <c r="F22" s="145"/>
      <c r="G22" s="145"/>
      <c r="H22" s="138"/>
      <c r="I22" s="103" t="str">
        <f t="shared" si="2"/>
        <v> </v>
      </c>
      <c r="J22" s="104"/>
      <c r="K22" s="165" t="s">
        <v>44</v>
      </c>
      <c r="L22" s="162" t="s">
        <v>44</v>
      </c>
      <c r="M22" s="162" t="s">
        <v>44</v>
      </c>
      <c r="N22" s="162" t="s">
        <v>44</v>
      </c>
      <c r="O22" s="162" t="s">
        <v>44</v>
      </c>
      <c r="P22" s="162" t="s">
        <v>44</v>
      </c>
      <c r="Q22" s="162" t="s">
        <v>44</v>
      </c>
      <c r="R22" s="162" t="s">
        <v>44</v>
      </c>
      <c r="S22" s="162" t="s">
        <v>44</v>
      </c>
      <c r="T22" s="162" t="s">
        <v>44</v>
      </c>
      <c r="U22" s="162" t="s">
        <v>44</v>
      </c>
      <c r="V22" s="162" t="s">
        <v>44</v>
      </c>
      <c r="W22" s="162" t="s">
        <v>44</v>
      </c>
      <c r="X22" s="164" t="s">
        <v>44</v>
      </c>
      <c r="Y22" s="164" t="s">
        <v>44</v>
      </c>
      <c r="Z22" s="164" t="s">
        <v>44</v>
      </c>
      <c r="AA22" s="164" t="s">
        <v>44</v>
      </c>
      <c r="AB22" s="164" t="s">
        <v>44</v>
      </c>
      <c r="AC22" s="164" t="s">
        <v>44</v>
      </c>
      <c r="AD22" s="164" t="s">
        <v>44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6"/>
      <c r="AR22" s="6"/>
      <c r="AS22" s="6"/>
      <c r="AT22" s="6"/>
      <c r="AU22" s="6"/>
      <c r="AV22" s="6"/>
    </row>
    <row r="23" spans="1:48" ht="12.75">
      <c r="A23" s="50">
        <f t="shared" si="1"/>
      </c>
      <c r="B23" s="152"/>
      <c r="C23" s="153"/>
      <c r="D23" s="145"/>
      <c r="E23" s="145"/>
      <c r="F23" s="145"/>
      <c r="G23" s="145"/>
      <c r="H23" s="138"/>
      <c r="I23" s="103" t="str">
        <f t="shared" si="2"/>
        <v> </v>
      </c>
      <c r="J23" s="104"/>
      <c r="K23" s="165" t="s">
        <v>44</v>
      </c>
      <c r="L23" s="162" t="s">
        <v>44</v>
      </c>
      <c r="M23" s="162" t="s">
        <v>44</v>
      </c>
      <c r="N23" s="162" t="s">
        <v>44</v>
      </c>
      <c r="O23" s="162" t="s">
        <v>44</v>
      </c>
      <c r="P23" s="162" t="s">
        <v>44</v>
      </c>
      <c r="Q23" s="162" t="s">
        <v>44</v>
      </c>
      <c r="R23" s="162" t="s">
        <v>44</v>
      </c>
      <c r="S23" s="162" t="s">
        <v>44</v>
      </c>
      <c r="T23" s="162" t="s">
        <v>44</v>
      </c>
      <c r="U23" s="162" t="s">
        <v>44</v>
      </c>
      <c r="V23" s="162" t="s">
        <v>44</v>
      </c>
      <c r="W23" s="162" t="s">
        <v>44</v>
      </c>
      <c r="X23" s="164" t="s">
        <v>44</v>
      </c>
      <c r="Y23" s="164" t="s">
        <v>44</v>
      </c>
      <c r="Z23" s="164" t="s">
        <v>44</v>
      </c>
      <c r="AA23" s="164" t="s">
        <v>44</v>
      </c>
      <c r="AB23" s="164" t="s">
        <v>44</v>
      </c>
      <c r="AC23" s="164" t="s">
        <v>44</v>
      </c>
      <c r="AD23" s="164" t="s">
        <v>44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6"/>
      <c r="AR23" s="6"/>
      <c r="AS23" s="6"/>
      <c r="AT23" s="6"/>
      <c r="AU23" s="6"/>
      <c r="AV23" s="6"/>
    </row>
    <row r="24" spans="1:48" ht="12.75">
      <c r="A24" s="50">
        <f t="shared" si="1"/>
      </c>
      <c r="B24" s="152"/>
      <c r="C24" s="153"/>
      <c r="D24" s="145"/>
      <c r="E24" s="145"/>
      <c r="F24" s="145"/>
      <c r="G24" s="145"/>
      <c r="H24" s="138"/>
      <c r="I24" s="103" t="str">
        <f t="shared" si="2"/>
        <v> </v>
      </c>
      <c r="J24" s="104"/>
      <c r="K24" s="165" t="s">
        <v>44</v>
      </c>
      <c r="L24" s="162" t="s">
        <v>44</v>
      </c>
      <c r="M24" s="162" t="s">
        <v>44</v>
      </c>
      <c r="N24" s="162" t="s">
        <v>44</v>
      </c>
      <c r="O24" s="162" t="s">
        <v>44</v>
      </c>
      <c r="P24" s="162" t="s">
        <v>44</v>
      </c>
      <c r="Q24" s="162" t="s">
        <v>44</v>
      </c>
      <c r="R24" s="162" t="s">
        <v>44</v>
      </c>
      <c r="S24" s="162" t="s">
        <v>44</v>
      </c>
      <c r="T24" s="162" t="s">
        <v>44</v>
      </c>
      <c r="U24" s="162" t="s">
        <v>44</v>
      </c>
      <c r="V24" s="162" t="s">
        <v>44</v>
      </c>
      <c r="W24" s="162" t="s">
        <v>44</v>
      </c>
      <c r="X24" s="164" t="s">
        <v>44</v>
      </c>
      <c r="Y24" s="164" t="s">
        <v>44</v>
      </c>
      <c r="Z24" s="164" t="s">
        <v>44</v>
      </c>
      <c r="AA24" s="164" t="s">
        <v>44</v>
      </c>
      <c r="AB24" s="164" t="s">
        <v>44</v>
      </c>
      <c r="AC24" s="164" t="s">
        <v>44</v>
      </c>
      <c r="AD24" s="164" t="s">
        <v>44</v>
      </c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6"/>
      <c r="AR24" s="6"/>
      <c r="AS24" s="6"/>
      <c r="AT24" s="6"/>
      <c r="AU24" s="6"/>
      <c r="AV24" s="6"/>
    </row>
    <row r="25" spans="1:48" ht="12.75">
      <c r="A25" s="49">
        <f t="shared" si="1"/>
      </c>
      <c r="B25" s="152"/>
      <c r="C25" s="154"/>
      <c r="D25" s="145"/>
      <c r="E25" s="145"/>
      <c r="F25" s="145"/>
      <c r="G25" s="145"/>
      <c r="H25" s="138"/>
      <c r="I25" s="103" t="str">
        <f t="shared" si="2"/>
        <v> </v>
      </c>
      <c r="J25" s="104"/>
      <c r="K25" s="165" t="s">
        <v>44</v>
      </c>
      <c r="L25" s="162" t="s">
        <v>44</v>
      </c>
      <c r="M25" s="162" t="s">
        <v>44</v>
      </c>
      <c r="N25" s="162" t="s">
        <v>44</v>
      </c>
      <c r="O25" s="162" t="s">
        <v>44</v>
      </c>
      <c r="P25" s="162" t="s">
        <v>44</v>
      </c>
      <c r="Q25" s="162" t="s">
        <v>44</v>
      </c>
      <c r="R25" s="162" t="s">
        <v>44</v>
      </c>
      <c r="S25" s="162" t="s">
        <v>44</v>
      </c>
      <c r="T25" s="166" t="s">
        <v>44</v>
      </c>
      <c r="U25" s="167" t="s">
        <v>44</v>
      </c>
      <c r="V25" s="167" t="s">
        <v>44</v>
      </c>
      <c r="W25" s="167" t="s">
        <v>44</v>
      </c>
      <c r="X25" s="168" t="s">
        <v>44</v>
      </c>
      <c r="Y25" s="168" t="s">
        <v>44</v>
      </c>
      <c r="Z25" s="168" t="s">
        <v>44</v>
      </c>
      <c r="AA25" s="168" t="s">
        <v>44</v>
      </c>
      <c r="AB25" s="168" t="s">
        <v>44</v>
      </c>
      <c r="AC25" s="168" t="s">
        <v>44</v>
      </c>
      <c r="AD25" s="168" t="s">
        <v>44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6"/>
      <c r="AR25" s="6"/>
      <c r="AS25" s="6"/>
      <c r="AT25" s="6"/>
      <c r="AU25" s="6"/>
      <c r="AV25" s="6"/>
    </row>
    <row r="26" spans="1:48" ht="12.75">
      <c r="A26" s="1"/>
      <c r="B26" s="5"/>
      <c r="C26" s="15"/>
      <c r="D26" s="16" t="s">
        <v>26</v>
      </c>
      <c r="E26" s="15"/>
      <c r="F26" s="15"/>
      <c r="G26" s="15"/>
      <c r="H26" s="114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  <c r="W26" s="117"/>
      <c r="X26" s="118" t="s">
        <v>27</v>
      </c>
      <c r="Y26" s="116"/>
      <c r="Z26" s="119"/>
      <c r="AA26" s="119"/>
      <c r="AB26" s="119"/>
      <c r="AC26" s="132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6"/>
      <c r="AR26" s="6"/>
      <c r="AS26" s="6"/>
      <c r="AT26" s="6"/>
      <c r="AU26" s="6"/>
      <c r="AV26" s="6"/>
    </row>
    <row r="27" spans="1:48" ht="12.75">
      <c r="A27" s="61" t="s">
        <v>1</v>
      </c>
      <c r="B27" s="62"/>
      <c r="C27" s="99">
        <f aca="true" t="shared" si="4" ref="C27:V27">IF(COLUMN(C27)&lt;=nt+2,COLUMN(C27)-2,IF(B27=nt,"Phenotypic",""))</f>
        <v>1</v>
      </c>
      <c r="D27" s="100">
        <f t="shared" si="4"/>
        <v>2</v>
      </c>
      <c r="E27" s="100">
        <f t="shared" si="4"/>
        <v>3</v>
      </c>
      <c r="F27" s="100">
        <f t="shared" si="4"/>
        <v>4</v>
      </c>
      <c r="G27" s="100">
        <f t="shared" si="4"/>
        <v>5</v>
      </c>
      <c r="H27" s="112">
        <f t="shared" si="4"/>
        <v>6</v>
      </c>
      <c r="I27" s="112">
        <f t="shared" si="4"/>
        <v>7</v>
      </c>
      <c r="J27" s="112">
        <f t="shared" si="4"/>
        <v>8</v>
      </c>
      <c r="K27" s="112">
        <f t="shared" si="4"/>
        <v>9</v>
      </c>
      <c r="L27" s="112">
        <f t="shared" si="4"/>
        <v>10</v>
      </c>
      <c r="M27" s="113">
        <f t="shared" si="4"/>
        <v>11</v>
      </c>
      <c r="N27" s="113" t="str">
        <f t="shared" si="4"/>
        <v>Phenotypic</v>
      </c>
      <c r="O27" s="113">
        <f t="shared" si="4"/>
      </c>
      <c r="P27" s="113">
        <f t="shared" si="4"/>
      </c>
      <c r="Q27" s="113">
        <f t="shared" si="4"/>
      </c>
      <c r="R27" s="113">
        <f t="shared" si="4"/>
      </c>
      <c r="S27" s="113">
        <f t="shared" si="4"/>
      </c>
      <c r="T27" s="113">
        <f t="shared" si="4"/>
      </c>
      <c r="U27" s="113">
        <f t="shared" si="4"/>
      </c>
      <c r="V27" s="113">
        <f t="shared" si="4"/>
      </c>
      <c r="W27" s="120" t="s">
        <v>12</v>
      </c>
      <c r="X27" s="121" t="s">
        <v>14</v>
      </c>
      <c r="Y27" s="121" t="s">
        <v>13</v>
      </c>
      <c r="Z27" s="121" t="s">
        <v>15</v>
      </c>
      <c r="AA27" s="121" t="s">
        <v>16</v>
      </c>
      <c r="AB27" s="121" t="s">
        <v>17</v>
      </c>
      <c r="AC27" s="132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6"/>
      <c r="AR27" s="6"/>
      <c r="AS27" s="6"/>
      <c r="AT27" s="6"/>
      <c r="AU27" s="6"/>
      <c r="AV27" s="6"/>
    </row>
    <row r="28" spans="1:48" ht="12.75">
      <c r="A28" s="52" t="str">
        <f aca="true" t="shared" si="5" ref="A28:A47">IF(ROW(A28)&lt;=nt+mxt+7,$B6,"")</f>
        <v>CFW</v>
      </c>
      <c r="B28" s="98">
        <f aca="true" t="shared" si="6" ref="B28:B47">IF(ROW(B28)&lt;=nt+mxt+7,ROW(B28)-(mxt+7),IF(ROW(B27)=nt+mxt+7," Genetic ",""))</f>
        <v>1</v>
      </c>
      <c r="C28" s="197">
        <v>1</v>
      </c>
      <c r="D28" s="155">
        <v>0.25</v>
      </c>
      <c r="E28" s="155">
        <v>0.15</v>
      </c>
      <c r="F28" s="155">
        <v>-0.05</v>
      </c>
      <c r="G28" s="155">
        <v>0.45</v>
      </c>
      <c r="H28" s="155">
        <v>0.02</v>
      </c>
      <c r="I28" s="155">
        <v>0.35</v>
      </c>
      <c r="J28" s="155">
        <v>-0.3</v>
      </c>
      <c r="K28" s="155">
        <v>0.2</v>
      </c>
      <c r="L28" s="155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2">
        <v>1</v>
      </c>
      <c r="X28" s="157">
        <v>1</v>
      </c>
      <c r="Y28" s="157">
        <v>1</v>
      </c>
      <c r="Z28" s="157">
        <v>0</v>
      </c>
      <c r="AA28" s="157">
        <v>8</v>
      </c>
      <c r="AB28" s="155">
        <v>0</v>
      </c>
      <c r="AC28" s="132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6"/>
      <c r="AR28" s="6"/>
      <c r="AS28" s="6"/>
      <c r="AT28" s="6"/>
      <c r="AU28" s="6"/>
      <c r="AV28" s="6"/>
    </row>
    <row r="29" spans="1:48" ht="12.75">
      <c r="A29" s="52" t="str">
        <f t="shared" si="5"/>
        <v>MFD</v>
      </c>
      <c r="B29" s="98">
        <f t="shared" si="6"/>
        <v>2</v>
      </c>
      <c r="C29" s="152">
        <v>0.21</v>
      </c>
      <c r="D29" s="198">
        <v>1</v>
      </c>
      <c r="E29" s="155">
        <v>0.15</v>
      </c>
      <c r="F29" s="155">
        <v>-0.1</v>
      </c>
      <c r="G29" s="155">
        <v>0.23</v>
      </c>
      <c r="H29" s="155">
        <v>0.03</v>
      </c>
      <c r="I29" s="155">
        <v>0.1</v>
      </c>
      <c r="J29" s="155">
        <v>0.1</v>
      </c>
      <c r="K29" s="155">
        <v>0.05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2">
        <v>1</v>
      </c>
      <c r="X29" s="157">
        <v>1</v>
      </c>
      <c r="Y29" s="157">
        <v>1</v>
      </c>
      <c r="Z29" s="157">
        <v>0</v>
      </c>
      <c r="AA29" s="157">
        <v>8</v>
      </c>
      <c r="AB29" s="155">
        <v>0</v>
      </c>
      <c r="AC29" s="132"/>
      <c r="AD29" s="7"/>
      <c r="AE29" s="7"/>
      <c r="AF29" s="7"/>
      <c r="AG29" s="82"/>
      <c r="AH29" s="82"/>
      <c r="AI29" s="82"/>
      <c r="AJ29" s="82"/>
      <c r="AK29" s="82"/>
      <c r="AL29" s="82"/>
      <c r="AM29" s="82"/>
      <c r="AN29" s="82"/>
      <c r="AO29" s="82"/>
      <c r="AP29" s="7"/>
      <c r="AQ29" s="6"/>
      <c r="AR29" s="6"/>
      <c r="AS29" s="6"/>
      <c r="AT29" s="6"/>
      <c r="AU29" s="6"/>
      <c r="AV29" s="6"/>
    </row>
    <row r="30" spans="1:48" ht="12.75" customHeight="1">
      <c r="A30" s="52" t="str">
        <f t="shared" si="5"/>
        <v>SS</v>
      </c>
      <c r="B30" s="98">
        <f t="shared" si="6"/>
        <v>3</v>
      </c>
      <c r="C30" s="152">
        <v>0.1</v>
      </c>
      <c r="D30" s="155">
        <v>0.25</v>
      </c>
      <c r="E30" s="198">
        <v>1</v>
      </c>
      <c r="F30" s="155">
        <v>-0.35</v>
      </c>
      <c r="G30" s="155">
        <v>0.02</v>
      </c>
      <c r="H30" s="155">
        <v>0.02</v>
      </c>
      <c r="I30" s="155">
        <v>0.16</v>
      </c>
      <c r="J30" s="155">
        <v>0</v>
      </c>
      <c r="K30" s="155">
        <v>0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2">
        <v>0</v>
      </c>
      <c r="X30" s="157">
        <v>0</v>
      </c>
      <c r="Y30" s="157">
        <v>0</v>
      </c>
      <c r="Z30" s="157">
        <v>0</v>
      </c>
      <c r="AA30" s="157">
        <v>0</v>
      </c>
      <c r="AB30" s="155">
        <v>0</v>
      </c>
      <c r="AC30" s="132"/>
      <c r="AD30" s="7"/>
      <c r="AE30" s="7"/>
      <c r="AF30" s="7"/>
      <c r="AG30" s="130"/>
      <c r="AH30" s="130"/>
      <c r="AI30" s="130"/>
      <c r="AJ30" s="130"/>
      <c r="AK30" s="130"/>
      <c r="AL30" s="130"/>
      <c r="AM30" s="130"/>
      <c r="AN30" s="130"/>
      <c r="AO30" s="130"/>
      <c r="AP30" s="7"/>
      <c r="AQ30" s="6"/>
      <c r="AR30" s="6"/>
      <c r="AS30" s="6"/>
      <c r="AT30" s="6"/>
      <c r="AU30" s="6"/>
      <c r="AV30" s="6"/>
    </row>
    <row r="31" spans="1:48" ht="12.75">
      <c r="A31" s="52" t="str">
        <f t="shared" si="5"/>
        <v>CVFD</v>
      </c>
      <c r="B31" s="98">
        <f t="shared" si="6"/>
        <v>4</v>
      </c>
      <c r="C31" s="152">
        <v>0.01</v>
      </c>
      <c r="D31" s="155">
        <v>-0.13</v>
      </c>
      <c r="E31" s="155">
        <v>-0.65</v>
      </c>
      <c r="F31" s="198">
        <v>1</v>
      </c>
      <c r="G31" s="155">
        <v>-0.2</v>
      </c>
      <c r="H31" s="155">
        <v>-0.1</v>
      </c>
      <c r="I31" s="155">
        <v>0.2</v>
      </c>
      <c r="J31" s="155">
        <v>0</v>
      </c>
      <c r="K31" s="155">
        <v>0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2">
        <v>1</v>
      </c>
      <c r="X31" s="157">
        <v>1</v>
      </c>
      <c r="Y31" s="157">
        <v>1</v>
      </c>
      <c r="Z31" s="157">
        <v>0</v>
      </c>
      <c r="AA31" s="157">
        <v>8</v>
      </c>
      <c r="AB31" s="155">
        <v>0</v>
      </c>
      <c r="AC31" s="132"/>
      <c r="AD31" s="6"/>
      <c r="AE31" s="7"/>
      <c r="AF31" s="7"/>
      <c r="AG31" s="130"/>
      <c r="AH31" s="130"/>
      <c r="AI31" s="130"/>
      <c r="AJ31" s="130"/>
      <c r="AK31" s="130"/>
      <c r="AL31" s="130"/>
      <c r="AM31" s="130"/>
      <c r="AN31" s="130"/>
      <c r="AO31" s="130"/>
      <c r="AP31" s="7"/>
      <c r="AQ31" s="6"/>
      <c r="AR31" s="6"/>
      <c r="AS31" s="6"/>
      <c r="AT31" s="6"/>
      <c r="AU31" s="6"/>
      <c r="AV31" s="6"/>
    </row>
    <row r="32" spans="1:48" ht="12.75">
      <c r="A32" s="52" t="str">
        <f t="shared" si="5"/>
        <v>YW</v>
      </c>
      <c r="B32" s="98">
        <f t="shared" si="6"/>
        <v>5</v>
      </c>
      <c r="C32" s="152">
        <v>0.3</v>
      </c>
      <c r="D32" s="155">
        <v>0.2</v>
      </c>
      <c r="E32" s="155">
        <v>-0.07</v>
      </c>
      <c r="F32" s="155">
        <v>-0.25</v>
      </c>
      <c r="G32" s="198">
        <v>1</v>
      </c>
      <c r="H32" s="155">
        <v>0.16</v>
      </c>
      <c r="I32" s="155">
        <v>0.9</v>
      </c>
      <c r="J32" s="155">
        <v>0.5</v>
      </c>
      <c r="K32" s="155">
        <v>0.5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2">
        <v>1</v>
      </c>
      <c r="X32" s="155">
        <v>1</v>
      </c>
      <c r="Y32" s="155">
        <v>1</v>
      </c>
      <c r="Z32" s="155">
        <v>0</v>
      </c>
      <c r="AA32" s="155">
        <v>8</v>
      </c>
      <c r="AB32" s="155">
        <v>0</v>
      </c>
      <c r="AC32" s="132"/>
      <c r="AD32" s="6"/>
      <c r="AE32" s="7"/>
      <c r="AF32" s="7"/>
      <c r="AG32" s="130"/>
      <c r="AH32" s="130"/>
      <c r="AI32" s="130"/>
      <c r="AJ32" s="130"/>
      <c r="AK32" s="130"/>
      <c r="AL32" s="130"/>
      <c r="AM32" s="130"/>
      <c r="AN32" s="130"/>
      <c r="AO32" s="130"/>
      <c r="AP32" s="7"/>
      <c r="AQ32" s="6"/>
      <c r="AR32" s="6"/>
      <c r="AS32" s="6"/>
      <c r="AT32" s="6"/>
      <c r="AU32" s="6"/>
      <c r="AV32" s="6"/>
    </row>
    <row r="33" spans="1:48" ht="12.75">
      <c r="A33" s="52" t="str">
        <f t="shared" si="5"/>
        <v>NLW</v>
      </c>
      <c r="B33" s="98">
        <f t="shared" si="6"/>
        <v>6</v>
      </c>
      <c r="C33" s="152">
        <v>0.07</v>
      </c>
      <c r="D33" s="155">
        <v>0.03</v>
      </c>
      <c r="E33" s="155">
        <v>-0.03</v>
      </c>
      <c r="F33" s="155">
        <v>-0.33</v>
      </c>
      <c r="G33" s="155">
        <v>0.37</v>
      </c>
      <c r="H33" s="198">
        <v>1</v>
      </c>
      <c r="I33" s="155">
        <v>0.1</v>
      </c>
      <c r="J33" s="155">
        <v>0.1</v>
      </c>
      <c r="K33" s="155">
        <v>0.1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2">
        <v>0</v>
      </c>
      <c r="X33" s="155">
        <v>1</v>
      </c>
      <c r="Y33" s="155">
        <v>0</v>
      </c>
      <c r="Z33" s="155">
        <v>0</v>
      </c>
      <c r="AA33" s="155">
        <v>3</v>
      </c>
      <c r="AB33" s="155">
        <v>0</v>
      </c>
      <c r="AC33" s="132"/>
      <c r="AD33" s="6"/>
      <c r="AE33" s="7"/>
      <c r="AF33" s="7"/>
      <c r="AG33" s="130"/>
      <c r="AH33" s="130"/>
      <c r="AI33" s="130"/>
      <c r="AJ33" s="130"/>
      <c r="AK33" s="130"/>
      <c r="AL33" s="130"/>
      <c r="AM33" s="130"/>
      <c r="AN33" s="130"/>
      <c r="AO33" s="130"/>
      <c r="AP33" s="7"/>
      <c r="AQ33" s="6"/>
      <c r="AR33" s="6"/>
      <c r="AS33" s="6"/>
      <c r="AT33" s="6"/>
      <c r="AU33" s="6"/>
      <c r="AV33" s="6"/>
    </row>
    <row r="34" spans="1:48" ht="12.75">
      <c r="A34" s="52" t="str">
        <f t="shared" si="5"/>
        <v>PWWT</v>
      </c>
      <c r="B34" s="98">
        <f t="shared" si="6"/>
        <v>7</v>
      </c>
      <c r="C34" s="152">
        <v>0.25</v>
      </c>
      <c r="D34" s="155">
        <v>0.2</v>
      </c>
      <c r="E34" s="155">
        <v>0</v>
      </c>
      <c r="F34" s="155">
        <v>0</v>
      </c>
      <c r="G34" s="155">
        <v>0.8</v>
      </c>
      <c r="H34" s="155">
        <v>0.3</v>
      </c>
      <c r="I34" s="198">
        <v>1</v>
      </c>
      <c r="J34" s="155">
        <v>0.5</v>
      </c>
      <c r="K34" s="155">
        <v>0.7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2">
        <v>1</v>
      </c>
      <c r="X34" s="157">
        <v>1</v>
      </c>
      <c r="Y34" s="157">
        <v>1</v>
      </c>
      <c r="Z34" s="157">
        <v>0</v>
      </c>
      <c r="AA34" s="157">
        <v>8</v>
      </c>
      <c r="AB34" s="155">
        <v>0</v>
      </c>
      <c r="AC34" s="132"/>
      <c r="AD34" s="6"/>
      <c r="AE34" s="7"/>
      <c r="AF34" s="7"/>
      <c r="AG34" s="130"/>
      <c r="AH34" s="130"/>
      <c r="AI34" s="130"/>
      <c r="AJ34" s="130"/>
      <c r="AK34" s="130"/>
      <c r="AL34" s="130"/>
      <c r="AM34" s="130"/>
      <c r="AN34" s="130"/>
      <c r="AO34" s="130"/>
      <c r="AP34" s="7"/>
      <c r="AQ34" s="6"/>
      <c r="AR34" s="6"/>
      <c r="AS34" s="6"/>
      <c r="AT34" s="6"/>
      <c r="AU34" s="6"/>
      <c r="AV34" s="6"/>
    </row>
    <row r="35" spans="1:48" ht="12.75">
      <c r="A35" s="52" t="str">
        <f t="shared" si="5"/>
        <v>Fat</v>
      </c>
      <c r="B35" s="98">
        <f t="shared" si="6"/>
        <v>8</v>
      </c>
      <c r="C35" s="152">
        <v>0</v>
      </c>
      <c r="D35" s="155">
        <v>0.1</v>
      </c>
      <c r="E35" s="155">
        <v>0.4</v>
      </c>
      <c r="F35" s="155">
        <v>0</v>
      </c>
      <c r="G35" s="155">
        <v>0.5</v>
      </c>
      <c r="H35" s="155">
        <v>0.2</v>
      </c>
      <c r="I35" s="155">
        <v>0.8</v>
      </c>
      <c r="J35" s="198">
        <v>1</v>
      </c>
      <c r="K35" s="155">
        <v>0.5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2">
        <v>1</v>
      </c>
      <c r="X35" s="157">
        <v>1</v>
      </c>
      <c r="Y35" s="157">
        <v>1</v>
      </c>
      <c r="Z35" s="157">
        <v>0</v>
      </c>
      <c r="AA35" s="157">
        <v>8</v>
      </c>
      <c r="AB35" s="155">
        <v>0</v>
      </c>
      <c r="AC35" s="132"/>
      <c r="AD35" s="6"/>
      <c r="AE35" s="7"/>
      <c r="AF35" s="7"/>
      <c r="AG35" s="130"/>
      <c r="AH35" s="130"/>
      <c r="AI35" s="130"/>
      <c r="AJ35" s="130"/>
      <c r="AK35" s="130"/>
      <c r="AL35" s="130"/>
      <c r="AM35" s="130"/>
      <c r="AN35" s="130"/>
      <c r="AO35" s="130"/>
      <c r="AP35" s="7"/>
      <c r="AQ35" s="6"/>
      <c r="AR35" s="6"/>
      <c r="AS35" s="6"/>
      <c r="AT35" s="6"/>
      <c r="AU35" s="6"/>
      <c r="AV35" s="6"/>
    </row>
    <row r="36" spans="1:48" ht="12.75">
      <c r="A36" s="52" t="str">
        <f t="shared" si="5"/>
        <v>Muscle</v>
      </c>
      <c r="B36" s="98">
        <f t="shared" si="6"/>
        <v>9</v>
      </c>
      <c r="C36" s="152">
        <v>0.2</v>
      </c>
      <c r="D36" s="155">
        <v>0.1</v>
      </c>
      <c r="E36" s="155">
        <v>0.2</v>
      </c>
      <c r="F36" s="155">
        <v>0</v>
      </c>
      <c r="G36" s="155">
        <v>0.7</v>
      </c>
      <c r="H36" s="155">
        <v>0.2</v>
      </c>
      <c r="I36" s="155">
        <v>0.8</v>
      </c>
      <c r="J36" s="155">
        <v>0.5</v>
      </c>
      <c r="K36" s="198">
        <v>1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2">
        <v>1</v>
      </c>
      <c r="X36" s="157">
        <v>1</v>
      </c>
      <c r="Y36" s="157">
        <v>1</v>
      </c>
      <c r="Z36" s="157">
        <v>0</v>
      </c>
      <c r="AA36" s="157">
        <v>8</v>
      </c>
      <c r="AB36" s="155">
        <v>0</v>
      </c>
      <c r="AC36" s="132"/>
      <c r="AD36" s="6"/>
      <c r="AE36" s="7"/>
      <c r="AF36" s="7"/>
      <c r="AG36" s="130"/>
      <c r="AH36" s="130"/>
      <c r="AI36" s="130"/>
      <c r="AJ36" s="130"/>
      <c r="AK36" s="130"/>
      <c r="AL36" s="130"/>
      <c r="AM36" s="130"/>
      <c r="AN36" s="130"/>
      <c r="AO36" s="130"/>
      <c r="AP36" s="7"/>
      <c r="AQ36" s="6"/>
      <c r="AR36" s="6"/>
      <c r="AS36" s="6"/>
      <c r="AT36" s="6"/>
      <c r="AU36" s="6"/>
      <c r="AV36" s="6"/>
    </row>
    <row r="37" spans="1:48" ht="12.75">
      <c r="A37" s="52">
        <f t="shared" si="5"/>
        <v>0</v>
      </c>
      <c r="B37" s="98">
        <f t="shared" si="6"/>
        <v>10</v>
      </c>
      <c r="C37" s="152"/>
      <c r="D37" s="155"/>
      <c r="E37" s="155"/>
      <c r="F37" s="155"/>
      <c r="G37" s="155"/>
      <c r="H37" s="155"/>
      <c r="I37" s="155"/>
      <c r="J37" s="155"/>
      <c r="K37" s="155"/>
      <c r="L37" s="198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2"/>
      <c r="X37" s="155"/>
      <c r="Y37" s="155"/>
      <c r="Z37" s="155"/>
      <c r="AA37" s="155"/>
      <c r="AB37" s="155"/>
      <c r="AC37" s="132"/>
      <c r="AD37" s="6"/>
      <c r="AE37" s="7"/>
      <c r="AF37" s="7"/>
      <c r="AG37" s="130"/>
      <c r="AH37" s="130"/>
      <c r="AI37" s="130"/>
      <c r="AJ37" s="130"/>
      <c r="AK37" s="130"/>
      <c r="AL37" s="130"/>
      <c r="AM37" s="130"/>
      <c r="AN37" s="130"/>
      <c r="AO37" s="130"/>
      <c r="AP37" s="7"/>
      <c r="AQ37" s="6"/>
      <c r="AR37" s="6"/>
      <c r="AS37" s="6"/>
      <c r="AT37" s="6"/>
      <c r="AU37" s="6"/>
      <c r="AV37" s="6"/>
    </row>
    <row r="38" spans="1:48" ht="12.75">
      <c r="A38" s="52">
        <f t="shared" si="5"/>
        <v>0</v>
      </c>
      <c r="B38" s="98">
        <f t="shared" si="6"/>
        <v>11</v>
      </c>
      <c r="C38" s="152"/>
      <c r="D38" s="155"/>
      <c r="E38" s="155"/>
      <c r="F38" s="155"/>
      <c r="G38" s="155"/>
      <c r="H38" s="155"/>
      <c r="I38" s="155"/>
      <c r="J38" s="155"/>
      <c r="K38" s="155"/>
      <c r="L38" s="155"/>
      <c r="M38" s="198"/>
      <c r="N38" s="155"/>
      <c r="O38" s="155"/>
      <c r="P38" s="155"/>
      <c r="Q38" s="155"/>
      <c r="R38" s="155"/>
      <c r="S38" s="155"/>
      <c r="T38" s="155"/>
      <c r="U38" s="155"/>
      <c r="V38" s="155"/>
      <c r="W38" s="152"/>
      <c r="X38" s="155"/>
      <c r="Y38" s="155"/>
      <c r="Z38" s="155"/>
      <c r="AA38" s="155"/>
      <c r="AB38" s="155"/>
      <c r="AC38" s="132"/>
      <c r="AD38" s="6"/>
      <c r="AE38" s="7"/>
      <c r="AF38" s="7"/>
      <c r="AG38" s="130"/>
      <c r="AH38" s="130"/>
      <c r="AI38" s="130"/>
      <c r="AJ38" s="130"/>
      <c r="AK38" s="130"/>
      <c r="AL38" s="130"/>
      <c r="AM38" s="130"/>
      <c r="AN38" s="130"/>
      <c r="AO38" s="130"/>
      <c r="AP38" s="7"/>
      <c r="AQ38" s="6"/>
      <c r="AR38" s="6"/>
      <c r="AS38" s="6"/>
      <c r="AT38" s="6"/>
      <c r="AU38" s="6"/>
      <c r="AV38" s="6"/>
    </row>
    <row r="39" spans="1:48" ht="12.75">
      <c r="A39" s="52">
        <f t="shared" si="5"/>
      </c>
      <c r="B39" s="98" t="str">
        <f t="shared" si="6"/>
        <v> Genetic </v>
      </c>
      <c r="C39" s="152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8"/>
      <c r="O39" s="155"/>
      <c r="P39" s="155"/>
      <c r="Q39" s="155"/>
      <c r="R39" s="155"/>
      <c r="S39" s="155"/>
      <c r="T39" s="155"/>
      <c r="U39" s="155"/>
      <c r="V39" s="155"/>
      <c r="W39" s="152"/>
      <c r="X39" s="155"/>
      <c r="Y39" s="155"/>
      <c r="Z39" s="155"/>
      <c r="AA39" s="155"/>
      <c r="AB39" s="155"/>
      <c r="AC39" s="132"/>
      <c r="AD39" s="6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6"/>
      <c r="AR39" s="6"/>
      <c r="AS39" s="6"/>
      <c r="AT39" s="6"/>
      <c r="AU39" s="6"/>
      <c r="AV39" s="6"/>
    </row>
    <row r="40" spans="1:48" ht="12.75">
      <c r="A40" s="52">
        <f t="shared" si="5"/>
      </c>
      <c r="B40" s="98">
        <f t="shared" si="6"/>
      </c>
      <c r="C40" s="152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98"/>
      <c r="P40" s="155"/>
      <c r="Q40" s="155"/>
      <c r="R40" s="155"/>
      <c r="S40" s="155"/>
      <c r="T40" s="155"/>
      <c r="U40" s="155"/>
      <c r="V40" s="155"/>
      <c r="W40" s="152"/>
      <c r="X40" s="155"/>
      <c r="Y40" s="155"/>
      <c r="Z40" s="155"/>
      <c r="AA40" s="155"/>
      <c r="AB40" s="155"/>
      <c r="AC40" s="132"/>
      <c r="AD40" s="6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6"/>
      <c r="AR40" s="6"/>
      <c r="AS40" s="6"/>
      <c r="AT40" s="6"/>
      <c r="AU40" s="6"/>
      <c r="AV40" s="6"/>
    </row>
    <row r="41" spans="1:48" ht="12.75">
      <c r="A41" s="52">
        <f t="shared" si="5"/>
      </c>
      <c r="B41" s="98">
        <f t="shared" si="6"/>
      </c>
      <c r="C41" s="152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98"/>
      <c r="Q41" s="155"/>
      <c r="R41" s="155"/>
      <c r="S41" s="155"/>
      <c r="T41" s="155"/>
      <c r="U41" s="155"/>
      <c r="V41" s="155"/>
      <c r="W41" s="152"/>
      <c r="X41" s="155"/>
      <c r="Y41" s="155"/>
      <c r="Z41" s="155"/>
      <c r="AA41" s="155"/>
      <c r="AB41" s="155"/>
      <c r="AC41" s="132"/>
      <c r="AD41" s="6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6"/>
      <c r="AR41" s="6"/>
      <c r="AS41" s="6"/>
      <c r="AT41" s="6"/>
      <c r="AU41" s="6"/>
      <c r="AV41" s="6"/>
    </row>
    <row r="42" spans="1:48" ht="12.75">
      <c r="A42" s="52">
        <f t="shared" si="5"/>
      </c>
      <c r="B42" s="98">
        <f t="shared" si="6"/>
      </c>
      <c r="C42" s="152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98"/>
      <c r="R42" s="155"/>
      <c r="S42" s="155"/>
      <c r="T42" s="155"/>
      <c r="U42" s="155"/>
      <c r="V42" s="155"/>
      <c r="W42" s="152"/>
      <c r="X42" s="155"/>
      <c r="Y42" s="155"/>
      <c r="Z42" s="155"/>
      <c r="AA42" s="155"/>
      <c r="AB42" s="155"/>
      <c r="AC42" s="132"/>
      <c r="AD42" s="6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6"/>
      <c r="AR42" s="6"/>
      <c r="AS42" s="6"/>
      <c r="AT42" s="6"/>
      <c r="AU42" s="6"/>
      <c r="AV42" s="6"/>
    </row>
    <row r="43" spans="1:48" ht="12.75">
      <c r="A43" s="52">
        <f t="shared" si="5"/>
      </c>
      <c r="B43" s="98">
        <f t="shared" si="6"/>
      </c>
      <c r="C43" s="152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98"/>
      <c r="S43" s="155"/>
      <c r="T43" s="155"/>
      <c r="U43" s="155"/>
      <c r="V43" s="155"/>
      <c r="W43" s="152"/>
      <c r="X43" s="155"/>
      <c r="Y43" s="155"/>
      <c r="Z43" s="155"/>
      <c r="AA43" s="155"/>
      <c r="AB43" s="155"/>
      <c r="AC43" s="132"/>
      <c r="AD43" s="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6"/>
      <c r="AR43" s="6"/>
      <c r="AS43" s="6"/>
      <c r="AT43" s="6"/>
      <c r="AU43" s="6"/>
      <c r="AV43" s="6"/>
    </row>
    <row r="44" spans="1:48" ht="12.75">
      <c r="A44" s="52">
        <f t="shared" si="5"/>
      </c>
      <c r="B44" s="63">
        <f t="shared" si="6"/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98"/>
      <c r="T44" s="155"/>
      <c r="U44" s="155"/>
      <c r="V44" s="155"/>
      <c r="W44" s="152"/>
      <c r="X44" s="155"/>
      <c r="Y44" s="155"/>
      <c r="Z44" s="155"/>
      <c r="AA44" s="155"/>
      <c r="AB44" s="155"/>
      <c r="AC44" s="132"/>
      <c r="AD44" s="6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6"/>
      <c r="AR44" s="6"/>
      <c r="AS44" s="6"/>
      <c r="AT44" s="6"/>
      <c r="AU44" s="6"/>
      <c r="AV44" s="6"/>
    </row>
    <row r="45" spans="1:48" ht="12.75">
      <c r="A45" s="52">
        <f t="shared" si="5"/>
      </c>
      <c r="B45" s="63">
        <f t="shared" si="6"/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98"/>
      <c r="U45" s="155"/>
      <c r="V45" s="155"/>
      <c r="W45" s="152"/>
      <c r="X45" s="155"/>
      <c r="Y45" s="155"/>
      <c r="Z45" s="155"/>
      <c r="AA45" s="155"/>
      <c r="AB45" s="155"/>
      <c r="AC45" s="132"/>
      <c r="AD45" s="6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6"/>
      <c r="AR45" s="6"/>
      <c r="AS45" s="6"/>
      <c r="AT45" s="6"/>
      <c r="AU45" s="6"/>
      <c r="AV45" s="6"/>
    </row>
    <row r="46" spans="1:48" ht="12.75">
      <c r="A46" s="52">
        <f t="shared" si="5"/>
      </c>
      <c r="B46" s="63">
        <f t="shared" si="6"/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98"/>
      <c r="V46" s="155"/>
      <c r="W46" s="152"/>
      <c r="X46" s="155"/>
      <c r="Y46" s="155"/>
      <c r="Z46" s="155"/>
      <c r="AA46" s="155"/>
      <c r="AB46" s="155"/>
      <c r="AC46" s="132"/>
      <c r="AD46" s="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6"/>
      <c r="AR46" s="6"/>
      <c r="AS46" s="6"/>
      <c r="AT46" s="6"/>
      <c r="AU46" s="6"/>
      <c r="AV46" s="6"/>
    </row>
    <row r="47" spans="1:48" ht="12.75">
      <c r="A47" s="52">
        <f t="shared" si="5"/>
      </c>
      <c r="B47" s="64">
        <f t="shared" si="6"/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99"/>
      <c r="W47" s="152"/>
      <c r="X47" s="155"/>
      <c r="Y47" s="155"/>
      <c r="Z47" s="155"/>
      <c r="AA47" s="155"/>
      <c r="AB47" s="155"/>
      <c r="AC47" s="132"/>
      <c r="AD47" s="6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6"/>
      <c r="AR47" s="6"/>
      <c r="AS47" s="6"/>
      <c r="AT47" s="6"/>
      <c r="AU47" s="6"/>
      <c r="AV47" s="6"/>
    </row>
    <row r="48" spans="1:48" ht="12.75">
      <c r="A48" s="47">
        <f>IF(ROW(A48)&lt;=nt+17,$B26,"")</f>
      </c>
      <c r="B48" s="48"/>
      <c r="C48" s="193" t="s">
        <v>44</v>
      </c>
      <c r="D48" s="193" t="s">
        <v>44</v>
      </c>
      <c r="E48" s="201" t="s">
        <v>44</v>
      </c>
      <c r="F48" s="193"/>
      <c r="G48" s="193"/>
      <c r="H48" s="193"/>
      <c r="I48" s="193"/>
      <c r="J48" s="193"/>
      <c r="K48" s="5"/>
      <c r="L48" s="82"/>
      <c r="M48" s="5"/>
      <c r="N48" s="5"/>
      <c r="O48" s="5"/>
      <c r="P48" s="5"/>
      <c r="Q48" s="5"/>
      <c r="R48" s="5"/>
      <c r="S48" s="5"/>
      <c r="T48" s="82"/>
      <c r="U48" s="82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6"/>
      <c r="AR48" s="6"/>
      <c r="AS48" s="6"/>
      <c r="AT48" s="6"/>
      <c r="AU48" s="6"/>
      <c r="AV48" s="6"/>
    </row>
    <row r="49" spans="1:48" ht="12.75">
      <c r="A49" s="34"/>
      <c r="B49" s="4"/>
      <c r="C49" s="67"/>
      <c r="D49" s="67"/>
      <c r="E49" s="67"/>
      <c r="F49" s="43" t="s">
        <v>11</v>
      </c>
      <c r="G49" s="42" t="s">
        <v>8</v>
      </c>
      <c r="H49" s="67"/>
      <c r="I49" s="67"/>
      <c r="J49" s="67"/>
      <c r="K49" s="67"/>
      <c r="L49" s="67"/>
      <c r="M49" s="67"/>
      <c r="N49" s="85"/>
      <c r="O49" s="5"/>
      <c r="P49" s="5"/>
      <c r="Q49" s="5"/>
      <c r="R49" s="5"/>
      <c r="S49" s="5"/>
      <c r="T49" s="82"/>
      <c r="U49" s="82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6"/>
      <c r="AR49" s="6"/>
      <c r="AS49" s="6"/>
      <c r="AT49" s="6"/>
      <c r="AU49" s="6"/>
      <c r="AV49" s="6"/>
    </row>
    <row r="50" spans="1:48" ht="18">
      <c r="A50" s="25" t="s">
        <v>29</v>
      </c>
      <c r="B50" s="24"/>
      <c r="C50" s="36" t="s">
        <v>44</v>
      </c>
      <c r="D50" s="67"/>
      <c r="E50" s="67"/>
      <c r="F50" s="169">
        <v>0.6869996946421093</v>
      </c>
      <c r="G50" s="170">
        <v>0.8520198061625287</v>
      </c>
      <c r="H50" s="67"/>
      <c r="I50" s="67"/>
      <c r="J50" s="67"/>
      <c r="K50" s="67"/>
      <c r="L50" s="67"/>
      <c r="M50" s="67"/>
      <c r="N50" s="86"/>
      <c r="O50" s="5"/>
      <c r="P50" s="5"/>
      <c r="Q50" s="5"/>
      <c r="R50" s="5"/>
      <c r="S50" s="5"/>
      <c r="T50" s="82"/>
      <c r="U50" s="82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6"/>
      <c r="AR50" s="6"/>
      <c r="AS50" s="6"/>
      <c r="AT50" s="6"/>
      <c r="AU50" s="6"/>
      <c r="AV50" s="6"/>
    </row>
    <row r="51" spans="1:48" ht="15.75">
      <c r="A51" s="8"/>
      <c r="B51" s="21" t="s">
        <v>10</v>
      </c>
      <c r="C51" s="37" t="s">
        <v>30</v>
      </c>
      <c r="D51" s="87"/>
      <c r="E51" s="41" t="s">
        <v>6</v>
      </c>
      <c r="F51" s="40"/>
      <c r="G51" s="88" t="s">
        <v>32</v>
      </c>
      <c r="H51" s="29"/>
      <c r="I51" s="89"/>
      <c r="J51" s="22"/>
      <c r="K51" s="22" t="s">
        <v>25</v>
      </c>
      <c r="L51" s="90"/>
      <c r="M51" s="22"/>
      <c r="N51" s="91"/>
      <c r="O51" s="5"/>
      <c r="P51" s="5"/>
      <c r="Q51" s="5"/>
      <c r="R51" s="5"/>
      <c r="S51" s="5"/>
      <c r="T51" s="82"/>
      <c r="U51" s="82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6"/>
      <c r="AR51" s="6"/>
      <c r="AS51" s="6"/>
      <c r="AT51" s="6"/>
      <c r="AU51" s="6"/>
      <c r="AV51" s="6"/>
    </row>
    <row r="52" spans="1:48" ht="12.75">
      <c r="A52" s="9"/>
      <c r="B52" s="9"/>
      <c r="C52" s="27" t="s">
        <v>2</v>
      </c>
      <c r="D52" s="32"/>
      <c r="E52" s="10"/>
      <c r="F52" s="92" t="s">
        <v>40</v>
      </c>
      <c r="G52" s="27" t="s">
        <v>23</v>
      </c>
      <c r="H52" s="19" t="s">
        <v>24</v>
      </c>
      <c r="I52" s="26" t="s">
        <v>12</v>
      </c>
      <c r="J52" s="11" t="s">
        <v>14</v>
      </c>
      <c r="K52" s="11" t="s">
        <v>13</v>
      </c>
      <c r="L52" s="11" t="s">
        <v>15</v>
      </c>
      <c r="M52" s="12" t="s">
        <v>16</v>
      </c>
      <c r="N52" s="20" t="s">
        <v>17</v>
      </c>
      <c r="O52" s="5"/>
      <c r="P52" s="5"/>
      <c r="Q52" s="5"/>
      <c r="R52" s="5"/>
      <c r="S52" s="5"/>
      <c r="T52" s="82"/>
      <c r="U52" s="82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6"/>
      <c r="AR52" s="6"/>
      <c r="AS52" s="6"/>
      <c r="AT52" s="6"/>
      <c r="AU52" s="6"/>
      <c r="AV52" s="6"/>
    </row>
    <row r="53" spans="1:48" ht="12.75">
      <c r="A53" s="14">
        <f aca="true" t="shared" si="7" ref="A53:A72">A6</f>
        <v>1</v>
      </c>
      <c r="B53" s="30" t="str">
        <f aca="true" t="shared" si="8" ref="B53:B72">IF(ROW(A6)&lt;=nt+5,B6,IF(A5=nt,"     ",""))</f>
        <v>CFW</v>
      </c>
      <c r="C53" s="18">
        <f aca="true" t="shared" si="9" ref="C53:C71">IF($A6&lt;=nt,SQRT(E6)*D6," ")</f>
        <v>0.18973665961010275</v>
      </c>
      <c r="D53" s="171" t="s">
        <v>44</v>
      </c>
      <c r="E53" s="93" t="str">
        <f aca="true" t="shared" si="10" ref="E53:E72">IF(ROW(A6)&lt;=nt+5,C6,IF(A5=nt,"     ",""))</f>
        <v>Kg</v>
      </c>
      <c r="F53" s="174" t="s">
        <v>44</v>
      </c>
      <c r="G53" s="175" t="s">
        <v>44</v>
      </c>
      <c r="H53" s="176" t="s">
        <v>44</v>
      </c>
      <c r="I53" s="177" t="s">
        <v>44</v>
      </c>
      <c r="J53" s="178" t="s">
        <v>44</v>
      </c>
      <c r="K53" s="178" t="s">
        <v>44</v>
      </c>
      <c r="L53" s="178" t="s">
        <v>44</v>
      </c>
      <c r="M53" s="178" t="s">
        <v>44</v>
      </c>
      <c r="N53" s="179" t="s">
        <v>44</v>
      </c>
      <c r="O53" s="94"/>
      <c r="P53" s="5"/>
      <c r="Q53" s="5"/>
      <c r="R53" s="23"/>
      <c r="S53" s="5"/>
      <c r="T53" s="82"/>
      <c r="U53" s="82"/>
      <c r="V53" s="111"/>
      <c r="W53" s="131"/>
      <c r="X53" s="7"/>
      <c r="Y53" s="7"/>
      <c r="Z53" s="111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6"/>
      <c r="AR53" s="6"/>
      <c r="AS53" s="6"/>
      <c r="AT53" s="6"/>
      <c r="AU53" s="6"/>
      <c r="AV53" s="6"/>
    </row>
    <row r="54" spans="1:48" ht="12.75">
      <c r="A54" s="14">
        <f t="shared" si="7"/>
        <v>2</v>
      </c>
      <c r="B54" s="31" t="str">
        <f t="shared" si="8"/>
        <v>MFD</v>
      </c>
      <c r="C54" s="18">
        <f t="shared" si="9"/>
        <v>0.806225774829855</v>
      </c>
      <c r="D54" s="171" t="s">
        <v>44</v>
      </c>
      <c r="E54" s="93" t="str">
        <f t="shared" si="10"/>
        <v>mic</v>
      </c>
      <c r="F54" s="171" t="s">
        <v>44</v>
      </c>
      <c r="G54" s="175" t="s">
        <v>44</v>
      </c>
      <c r="H54" s="176" t="s">
        <v>44</v>
      </c>
      <c r="I54" s="177" t="s">
        <v>44</v>
      </c>
      <c r="J54" s="178" t="s">
        <v>44</v>
      </c>
      <c r="K54" s="178" t="s">
        <v>44</v>
      </c>
      <c r="L54" s="178" t="s">
        <v>44</v>
      </c>
      <c r="M54" s="180" t="s">
        <v>44</v>
      </c>
      <c r="N54" s="179" t="s">
        <v>44</v>
      </c>
      <c r="O54" s="94"/>
      <c r="P54" s="5"/>
      <c r="Q54" s="5"/>
      <c r="R54" s="5"/>
      <c r="S54" s="5"/>
      <c r="T54" s="82"/>
      <c r="U54" s="82"/>
      <c r="V54" s="111"/>
      <c r="W54" s="131"/>
      <c r="X54" s="7"/>
      <c r="Y54" s="7"/>
      <c r="Z54" s="111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6"/>
      <c r="AR54" s="6"/>
      <c r="AS54" s="6"/>
      <c r="AT54" s="6"/>
      <c r="AU54" s="6"/>
      <c r="AV54" s="6"/>
    </row>
    <row r="55" spans="1:48" ht="12.75">
      <c r="A55" s="14">
        <f t="shared" si="7"/>
        <v>3</v>
      </c>
      <c r="B55" s="31" t="str">
        <f t="shared" si="8"/>
        <v>SS</v>
      </c>
      <c r="C55" s="18">
        <f t="shared" si="9"/>
        <v>5.204305909532989</v>
      </c>
      <c r="D55" s="171" t="s">
        <v>44</v>
      </c>
      <c r="E55" s="93" t="str">
        <f t="shared" si="10"/>
        <v>N/ktex</v>
      </c>
      <c r="F55" s="171" t="s">
        <v>44</v>
      </c>
      <c r="G55" s="175" t="s">
        <v>44</v>
      </c>
      <c r="H55" s="176" t="s">
        <v>44</v>
      </c>
      <c r="I55" s="177" t="s">
        <v>44</v>
      </c>
      <c r="J55" s="178" t="s">
        <v>44</v>
      </c>
      <c r="K55" s="178" t="s">
        <v>44</v>
      </c>
      <c r="L55" s="178" t="s">
        <v>44</v>
      </c>
      <c r="M55" s="178" t="s">
        <v>44</v>
      </c>
      <c r="N55" s="179" t="s">
        <v>44</v>
      </c>
      <c r="O55" s="94"/>
      <c r="P55" s="5"/>
      <c r="Q55" s="5"/>
      <c r="R55" s="5"/>
      <c r="S55" s="5"/>
      <c r="T55" s="82"/>
      <c r="U55" s="82"/>
      <c r="V55" s="111"/>
      <c r="W55" s="131"/>
      <c r="X55" s="7"/>
      <c r="Y55" s="7"/>
      <c r="Z55" s="111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6"/>
      <c r="AR55" s="6"/>
      <c r="AS55" s="6"/>
      <c r="AT55" s="6"/>
      <c r="AU55" s="6"/>
      <c r="AV55" s="6"/>
    </row>
    <row r="56" spans="1:48" ht="12.75">
      <c r="A56" s="14">
        <f t="shared" si="7"/>
        <v>4</v>
      </c>
      <c r="B56" s="31" t="str">
        <f t="shared" si="8"/>
        <v>CVFD</v>
      </c>
      <c r="C56" s="18">
        <f t="shared" si="9"/>
        <v>1.5839191898578666</v>
      </c>
      <c r="D56" s="171" t="s">
        <v>44</v>
      </c>
      <c r="E56" s="93" t="str">
        <f t="shared" si="10"/>
        <v>%</v>
      </c>
      <c r="F56" s="171" t="s">
        <v>44</v>
      </c>
      <c r="G56" s="175" t="s">
        <v>44</v>
      </c>
      <c r="H56" s="176" t="s">
        <v>44</v>
      </c>
      <c r="I56" s="177" t="s">
        <v>44</v>
      </c>
      <c r="J56" s="178" t="s">
        <v>44</v>
      </c>
      <c r="K56" s="178" t="s">
        <v>44</v>
      </c>
      <c r="L56" s="178" t="s">
        <v>44</v>
      </c>
      <c r="M56" s="178" t="s">
        <v>44</v>
      </c>
      <c r="N56" s="179" t="s">
        <v>44</v>
      </c>
      <c r="O56" s="94"/>
      <c r="P56" s="5"/>
      <c r="Q56" s="5"/>
      <c r="R56" s="23"/>
      <c r="S56" s="5"/>
      <c r="T56" s="82"/>
      <c r="U56" s="82"/>
      <c r="V56" s="111"/>
      <c r="W56" s="131"/>
      <c r="X56" s="7"/>
      <c r="Y56" s="7"/>
      <c r="Z56" s="111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6"/>
      <c r="AR56" s="6"/>
      <c r="AS56" s="6"/>
      <c r="AT56" s="6"/>
      <c r="AU56" s="6"/>
      <c r="AV56" s="6"/>
    </row>
    <row r="57" spans="1:48" ht="12.75">
      <c r="A57" s="14">
        <f t="shared" si="7"/>
        <v>5</v>
      </c>
      <c r="B57" s="31" t="str">
        <f t="shared" si="8"/>
        <v>YW</v>
      </c>
      <c r="C57" s="46">
        <f t="shared" si="9"/>
        <v>2.285257097133712</v>
      </c>
      <c r="D57" s="172" t="s">
        <v>44</v>
      </c>
      <c r="E57" s="95" t="str">
        <f t="shared" si="10"/>
        <v>kg</v>
      </c>
      <c r="F57" s="181" t="s">
        <v>44</v>
      </c>
      <c r="G57" s="182" t="s">
        <v>44</v>
      </c>
      <c r="H57" s="176" t="s">
        <v>44</v>
      </c>
      <c r="I57" s="178" t="s">
        <v>44</v>
      </c>
      <c r="J57" s="178" t="s">
        <v>44</v>
      </c>
      <c r="K57" s="178" t="s">
        <v>44</v>
      </c>
      <c r="L57" s="178" t="s">
        <v>44</v>
      </c>
      <c r="M57" s="178" t="s">
        <v>44</v>
      </c>
      <c r="N57" s="179" t="s">
        <v>44</v>
      </c>
      <c r="O57" s="94"/>
      <c r="P57" s="5"/>
      <c r="Q57" s="5"/>
      <c r="R57" s="5"/>
      <c r="S57" s="5"/>
      <c r="T57" s="82"/>
      <c r="U57" s="82"/>
      <c r="V57" s="111"/>
      <c r="W57" s="131"/>
      <c r="X57" s="7"/>
      <c r="Y57" s="7"/>
      <c r="Z57" s="111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6"/>
      <c r="AR57" s="6"/>
      <c r="AS57" s="6"/>
      <c r="AT57" s="6"/>
      <c r="AU57" s="6"/>
      <c r="AV57" s="6"/>
    </row>
    <row r="58" spans="1:48" ht="12.75">
      <c r="A58" s="14">
        <f t="shared" si="7"/>
        <v>6</v>
      </c>
      <c r="B58" s="31" t="str">
        <f t="shared" si="8"/>
        <v>NLW</v>
      </c>
      <c r="C58" s="46">
        <f t="shared" si="9"/>
        <v>0.09797958971132713</v>
      </c>
      <c r="D58" s="172" t="s">
        <v>44</v>
      </c>
      <c r="E58" s="95" t="str">
        <f t="shared" si="10"/>
        <v>nlw</v>
      </c>
      <c r="F58" s="181" t="s">
        <v>44</v>
      </c>
      <c r="G58" s="182" t="s">
        <v>44</v>
      </c>
      <c r="H58" s="176" t="s">
        <v>44</v>
      </c>
      <c r="I58" s="178" t="s">
        <v>44</v>
      </c>
      <c r="J58" s="178" t="s">
        <v>44</v>
      </c>
      <c r="K58" s="178" t="s">
        <v>44</v>
      </c>
      <c r="L58" s="178" t="s">
        <v>44</v>
      </c>
      <c r="M58" s="178" t="s">
        <v>44</v>
      </c>
      <c r="N58" s="179" t="s">
        <v>44</v>
      </c>
      <c r="O58" s="94"/>
      <c r="P58" s="5"/>
      <c r="Q58" s="5"/>
      <c r="R58" s="5"/>
      <c r="S58" s="5"/>
      <c r="T58" s="82"/>
      <c r="U58" s="82"/>
      <c r="V58" s="111"/>
      <c r="W58" s="131"/>
      <c r="X58" s="7"/>
      <c r="Y58" s="7"/>
      <c r="Z58" s="111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6"/>
      <c r="AR58" s="6"/>
      <c r="AS58" s="6"/>
      <c r="AT58" s="6"/>
      <c r="AU58" s="6"/>
      <c r="AV58" s="6"/>
    </row>
    <row r="59" spans="1:48" ht="12.75">
      <c r="A59" s="14">
        <f t="shared" si="7"/>
        <v>7</v>
      </c>
      <c r="B59" s="31" t="str">
        <f t="shared" si="8"/>
        <v>PWWT</v>
      </c>
      <c r="C59" s="46">
        <f t="shared" si="9"/>
        <v>0.17527121840165313</v>
      </c>
      <c r="D59" s="173" t="s">
        <v>44</v>
      </c>
      <c r="E59" s="95" t="str">
        <f t="shared" si="10"/>
        <v>kg</v>
      </c>
      <c r="F59" s="181" t="s">
        <v>44</v>
      </c>
      <c r="G59" s="183" t="s">
        <v>44</v>
      </c>
      <c r="H59" s="184" t="s">
        <v>44</v>
      </c>
      <c r="I59" s="185" t="s">
        <v>44</v>
      </c>
      <c r="J59" s="185" t="s">
        <v>44</v>
      </c>
      <c r="K59" s="185" t="s">
        <v>44</v>
      </c>
      <c r="L59" s="185" t="s">
        <v>44</v>
      </c>
      <c r="M59" s="185" t="s">
        <v>44</v>
      </c>
      <c r="N59" s="179" t="s">
        <v>44</v>
      </c>
      <c r="O59" s="94"/>
      <c r="P59" s="5"/>
      <c r="Q59" s="5"/>
      <c r="R59" s="5"/>
      <c r="S59" s="5"/>
      <c r="T59" s="82"/>
      <c r="U59" s="82"/>
      <c r="V59" s="111"/>
      <c r="W59" s="131"/>
      <c r="X59" s="7"/>
      <c r="Y59" s="7"/>
      <c r="Z59" s="111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6"/>
      <c r="AR59" s="6"/>
      <c r="AS59" s="6"/>
      <c r="AT59" s="6"/>
      <c r="AU59" s="6"/>
      <c r="AV59" s="6"/>
    </row>
    <row r="60" spans="1:48" ht="12.75">
      <c r="A60" s="14">
        <f t="shared" si="7"/>
        <v>8</v>
      </c>
      <c r="B60" s="31" t="str">
        <f t="shared" si="8"/>
        <v>Fat</v>
      </c>
      <c r="C60" s="46">
        <f t="shared" si="9"/>
        <v>0.35601966237835797</v>
      </c>
      <c r="D60" s="172" t="s">
        <v>44</v>
      </c>
      <c r="E60" s="95" t="str">
        <f t="shared" si="10"/>
        <v>mm</v>
      </c>
      <c r="F60" s="181" t="s">
        <v>44</v>
      </c>
      <c r="G60" s="186" t="s">
        <v>44</v>
      </c>
      <c r="H60" s="184" t="s">
        <v>44</v>
      </c>
      <c r="I60" s="180" t="s">
        <v>44</v>
      </c>
      <c r="J60" s="180" t="s">
        <v>44</v>
      </c>
      <c r="K60" s="180" t="s">
        <v>44</v>
      </c>
      <c r="L60" s="180" t="s">
        <v>44</v>
      </c>
      <c r="M60" s="180" t="s">
        <v>44</v>
      </c>
      <c r="N60" s="179" t="s">
        <v>44</v>
      </c>
      <c r="O60" s="94"/>
      <c r="P60" s="5"/>
      <c r="Q60" s="5"/>
      <c r="R60" s="5"/>
      <c r="S60" s="5"/>
      <c r="T60" s="82"/>
      <c r="U60" s="82"/>
      <c r="V60" s="111"/>
      <c r="W60" s="131"/>
      <c r="X60" s="7"/>
      <c r="Y60" s="7"/>
      <c r="Z60" s="111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6"/>
      <c r="AR60" s="6"/>
      <c r="AS60" s="6"/>
      <c r="AT60" s="6"/>
      <c r="AU60" s="6"/>
      <c r="AV60" s="6"/>
    </row>
    <row r="61" spans="1:48" ht="12.75">
      <c r="A61" s="14">
        <f t="shared" si="7"/>
        <v>9</v>
      </c>
      <c r="B61" s="31" t="str">
        <f t="shared" si="8"/>
        <v>Muscle</v>
      </c>
      <c r="C61" s="46">
        <f t="shared" si="9"/>
        <v>1.45146477738869</v>
      </c>
      <c r="D61" s="172" t="s">
        <v>44</v>
      </c>
      <c r="E61" s="95" t="str">
        <f t="shared" si="10"/>
        <v>mm</v>
      </c>
      <c r="F61" s="181" t="s">
        <v>44</v>
      </c>
      <c r="G61" s="186" t="s">
        <v>44</v>
      </c>
      <c r="H61" s="184" t="s">
        <v>44</v>
      </c>
      <c r="I61" s="180" t="s">
        <v>44</v>
      </c>
      <c r="J61" s="180" t="s">
        <v>44</v>
      </c>
      <c r="K61" s="180" t="s">
        <v>44</v>
      </c>
      <c r="L61" s="180" t="s">
        <v>44</v>
      </c>
      <c r="M61" s="180" t="s">
        <v>44</v>
      </c>
      <c r="N61" s="179" t="s">
        <v>44</v>
      </c>
      <c r="O61" s="94"/>
      <c r="P61" s="5"/>
      <c r="Q61" s="5"/>
      <c r="R61" s="5"/>
      <c r="S61" s="5"/>
      <c r="T61" s="82"/>
      <c r="U61" s="82"/>
      <c r="V61" s="111"/>
      <c r="W61" s="131"/>
      <c r="X61" s="7"/>
      <c r="Y61" s="7"/>
      <c r="Z61" s="111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6"/>
      <c r="AR61" s="6"/>
      <c r="AS61" s="6"/>
      <c r="AT61" s="6"/>
      <c r="AU61" s="6"/>
      <c r="AV61" s="6"/>
    </row>
    <row r="62" spans="1:48" ht="12.75">
      <c r="A62" s="14">
        <f t="shared" si="7"/>
        <v>10</v>
      </c>
      <c r="B62" s="31">
        <f t="shared" si="8"/>
        <v>0</v>
      </c>
      <c r="C62" s="46">
        <f t="shared" si="9"/>
        <v>0</v>
      </c>
      <c r="D62" s="172" t="s">
        <v>44</v>
      </c>
      <c r="E62" s="95">
        <f t="shared" si="10"/>
        <v>0</v>
      </c>
      <c r="F62" s="181" t="s">
        <v>44</v>
      </c>
      <c r="G62" s="186" t="s">
        <v>44</v>
      </c>
      <c r="H62" s="184" t="s">
        <v>44</v>
      </c>
      <c r="I62" s="187" t="s">
        <v>44</v>
      </c>
      <c r="J62" s="187" t="s">
        <v>44</v>
      </c>
      <c r="K62" s="187" t="s">
        <v>44</v>
      </c>
      <c r="L62" s="187" t="s">
        <v>44</v>
      </c>
      <c r="M62" s="187" t="s">
        <v>44</v>
      </c>
      <c r="N62" s="179" t="s">
        <v>44</v>
      </c>
      <c r="O62" s="94"/>
      <c r="P62" s="5"/>
      <c r="Q62" s="5"/>
      <c r="R62" s="5"/>
      <c r="S62" s="5"/>
      <c r="T62" s="82"/>
      <c r="U62" s="8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6"/>
      <c r="AR62" s="6"/>
      <c r="AS62" s="6"/>
      <c r="AT62" s="6"/>
      <c r="AU62" s="6"/>
      <c r="AV62" s="6"/>
    </row>
    <row r="63" spans="1:48" ht="12.75">
      <c r="A63" s="14">
        <f t="shared" si="7"/>
        <v>11</v>
      </c>
      <c r="B63" s="31">
        <f t="shared" si="8"/>
        <v>0</v>
      </c>
      <c r="C63" s="46">
        <f t="shared" si="9"/>
        <v>0</v>
      </c>
      <c r="D63" s="172" t="s">
        <v>44</v>
      </c>
      <c r="E63" s="95">
        <f t="shared" si="10"/>
        <v>0</v>
      </c>
      <c r="F63" s="181" t="s">
        <v>44</v>
      </c>
      <c r="G63" s="186" t="s">
        <v>44</v>
      </c>
      <c r="H63" s="184" t="s">
        <v>44</v>
      </c>
      <c r="I63" s="187" t="s">
        <v>44</v>
      </c>
      <c r="J63" s="187" t="s">
        <v>44</v>
      </c>
      <c r="K63" s="187" t="s">
        <v>44</v>
      </c>
      <c r="L63" s="187" t="s">
        <v>44</v>
      </c>
      <c r="M63" s="187" t="s">
        <v>44</v>
      </c>
      <c r="N63" s="179" t="s">
        <v>44</v>
      </c>
      <c r="O63" s="94"/>
      <c r="P63" s="5"/>
      <c r="Q63" s="5"/>
      <c r="R63" s="5"/>
      <c r="S63" s="5"/>
      <c r="T63" s="82"/>
      <c r="U63" s="82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6"/>
      <c r="AR63" s="6"/>
      <c r="AS63" s="6"/>
      <c r="AT63" s="6"/>
      <c r="AU63" s="6"/>
      <c r="AV63" s="6"/>
    </row>
    <row r="64" spans="1:48" ht="12.75">
      <c r="A64" s="14" t="str">
        <f t="shared" si="7"/>
        <v>     </v>
      </c>
      <c r="B64" s="31" t="str">
        <f t="shared" si="8"/>
        <v>     </v>
      </c>
      <c r="C64" s="46" t="str">
        <f t="shared" si="9"/>
        <v> </v>
      </c>
      <c r="D64" s="172" t="s">
        <v>44</v>
      </c>
      <c r="E64" s="95" t="str">
        <f t="shared" si="10"/>
        <v>     </v>
      </c>
      <c r="F64" s="181" t="s">
        <v>44</v>
      </c>
      <c r="G64" s="186" t="s">
        <v>44</v>
      </c>
      <c r="H64" s="184" t="s">
        <v>44</v>
      </c>
      <c r="I64" s="187" t="s">
        <v>44</v>
      </c>
      <c r="J64" s="187" t="s">
        <v>44</v>
      </c>
      <c r="K64" s="187" t="s">
        <v>44</v>
      </c>
      <c r="L64" s="187" t="s">
        <v>44</v>
      </c>
      <c r="M64" s="187" t="s">
        <v>44</v>
      </c>
      <c r="N64" s="179" t="s">
        <v>44</v>
      </c>
      <c r="O64" s="94"/>
      <c r="P64" s="5"/>
      <c r="Q64" s="5"/>
      <c r="R64" s="5"/>
      <c r="S64" s="5"/>
      <c r="T64" s="82"/>
      <c r="U64" s="82"/>
      <c r="V64" s="82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"/>
      <c r="AR64" s="6"/>
      <c r="AS64" s="6"/>
      <c r="AT64" s="6"/>
      <c r="AU64" s="6"/>
      <c r="AV64" s="6"/>
    </row>
    <row r="65" spans="1:42" ht="12.75">
      <c r="A65" s="14">
        <f t="shared" si="7"/>
      </c>
      <c r="B65" s="31">
        <f t="shared" si="8"/>
      </c>
      <c r="C65" s="46" t="str">
        <f t="shared" si="9"/>
        <v> </v>
      </c>
      <c r="D65" s="172" t="s">
        <v>44</v>
      </c>
      <c r="E65" s="95">
        <f t="shared" si="10"/>
      </c>
      <c r="F65" s="181" t="s">
        <v>44</v>
      </c>
      <c r="G65" s="186" t="s">
        <v>44</v>
      </c>
      <c r="H65" s="184" t="s">
        <v>44</v>
      </c>
      <c r="I65" s="187" t="s">
        <v>44</v>
      </c>
      <c r="J65" s="187" t="s">
        <v>44</v>
      </c>
      <c r="K65" s="187" t="s">
        <v>44</v>
      </c>
      <c r="L65" s="187" t="s">
        <v>44</v>
      </c>
      <c r="M65" s="187" t="s">
        <v>44</v>
      </c>
      <c r="N65" s="179" t="s">
        <v>44</v>
      </c>
      <c r="O65" s="94"/>
      <c r="P65" s="5"/>
      <c r="Q65" s="5"/>
      <c r="R65" s="5"/>
      <c r="S65" s="5"/>
      <c r="T65" s="82"/>
      <c r="U65" s="82"/>
      <c r="V65" s="82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ht="12.75">
      <c r="A66" s="14">
        <f t="shared" si="7"/>
      </c>
      <c r="B66" s="31">
        <f t="shared" si="8"/>
      </c>
      <c r="C66" s="46" t="str">
        <f t="shared" si="9"/>
        <v> </v>
      </c>
      <c r="D66" s="172" t="s">
        <v>44</v>
      </c>
      <c r="E66" s="95">
        <f t="shared" si="10"/>
      </c>
      <c r="F66" s="181" t="s">
        <v>44</v>
      </c>
      <c r="G66" s="186" t="s">
        <v>44</v>
      </c>
      <c r="H66" s="184" t="s">
        <v>44</v>
      </c>
      <c r="I66" s="187" t="s">
        <v>44</v>
      </c>
      <c r="J66" s="187" t="s">
        <v>44</v>
      </c>
      <c r="K66" s="187" t="s">
        <v>44</v>
      </c>
      <c r="L66" s="187" t="s">
        <v>44</v>
      </c>
      <c r="M66" s="187" t="s">
        <v>44</v>
      </c>
      <c r="N66" s="179" t="s">
        <v>44</v>
      </c>
      <c r="O66" s="94"/>
      <c r="P66" s="5"/>
      <c r="Q66" s="5"/>
      <c r="R66" s="5"/>
      <c r="S66" s="5"/>
      <c r="T66" s="82"/>
      <c r="U66" s="82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12.75">
      <c r="A67" s="14">
        <f t="shared" si="7"/>
      </c>
      <c r="B67" s="31">
        <f t="shared" si="8"/>
      </c>
      <c r="C67" s="46" t="str">
        <f t="shared" si="9"/>
        <v> </v>
      </c>
      <c r="D67" s="172" t="s">
        <v>44</v>
      </c>
      <c r="E67" s="95">
        <f t="shared" si="10"/>
      </c>
      <c r="F67" s="181" t="s">
        <v>44</v>
      </c>
      <c r="G67" s="186" t="s">
        <v>44</v>
      </c>
      <c r="H67" s="184" t="s">
        <v>44</v>
      </c>
      <c r="I67" s="187" t="s">
        <v>44</v>
      </c>
      <c r="J67" s="187" t="s">
        <v>44</v>
      </c>
      <c r="K67" s="187" t="s">
        <v>44</v>
      </c>
      <c r="L67" s="187" t="s">
        <v>44</v>
      </c>
      <c r="M67" s="187" t="s">
        <v>44</v>
      </c>
      <c r="N67" s="179" t="s">
        <v>44</v>
      </c>
      <c r="O67" s="94"/>
      <c r="P67" s="5"/>
      <c r="Q67" s="5"/>
      <c r="R67" s="5"/>
      <c r="S67" s="5"/>
      <c r="T67" s="82"/>
      <c r="U67" s="82"/>
      <c r="V67" s="82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12.75">
      <c r="A68" s="14">
        <f t="shared" si="7"/>
      </c>
      <c r="B68" s="31">
        <f t="shared" si="8"/>
      </c>
      <c r="C68" s="46" t="str">
        <f t="shared" si="9"/>
        <v> </v>
      </c>
      <c r="D68" s="172" t="s">
        <v>44</v>
      </c>
      <c r="E68" s="95">
        <f t="shared" si="10"/>
      </c>
      <c r="F68" s="181" t="s">
        <v>44</v>
      </c>
      <c r="G68" s="186" t="s">
        <v>44</v>
      </c>
      <c r="H68" s="184" t="s">
        <v>44</v>
      </c>
      <c r="I68" s="187" t="s">
        <v>44</v>
      </c>
      <c r="J68" s="187" t="s">
        <v>44</v>
      </c>
      <c r="K68" s="187" t="s">
        <v>44</v>
      </c>
      <c r="L68" s="187" t="s">
        <v>44</v>
      </c>
      <c r="M68" s="187" t="s">
        <v>44</v>
      </c>
      <c r="N68" s="179" t="s">
        <v>44</v>
      </c>
      <c r="O68" s="94"/>
      <c r="P68" s="5"/>
      <c r="Q68" s="5"/>
      <c r="R68" s="5"/>
      <c r="S68" s="5"/>
      <c r="T68" s="82"/>
      <c r="U68" s="82"/>
      <c r="V68" s="82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12.75">
      <c r="A69" s="14">
        <f t="shared" si="7"/>
      </c>
      <c r="B69" s="31">
        <f t="shared" si="8"/>
      </c>
      <c r="C69" s="46" t="str">
        <f t="shared" si="9"/>
        <v> </v>
      </c>
      <c r="D69" s="172" t="s">
        <v>44</v>
      </c>
      <c r="E69" s="95">
        <f t="shared" si="10"/>
      </c>
      <c r="F69" s="181" t="s">
        <v>44</v>
      </c>
      <c r="G69" s="186" t="s">
        <v>44</v>
      </c>
      <c r="H69" s="184" t="s">
        <v>44</v>
      </c>
      <c r="I69" s="187" t="s">
        <v>44</v>
      </c>
      <c r="J69" s="187" t="s">
        <v>44</v>
      </c>
      <c r="K69" s="187" t="s">
        <v>44</v>
      </c>
      <c r="L69" s="187" t="s">
        <v>44</v>
      </c>
      <c r="M69" s="187" t="s">
        <v>44</v>
      </c>
      <c r="N69" s="179" t="s">
        <v>44</v>
      </c>
      <c r="O69" s="94"/>
      <c r="P69" s="5"/>
      <c r="Q69" s="5"/>
      <c r="R69" s="5"/>
      <c r="S69" s="5"/>
      <c r="T69" s="82"/>
      <c r="U69" s="82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12.75">
      <c r="A70" s="14">
        <f t="shared" si="7"/>
      </c>
      <c r="B70" s="31">
        <f t="shared" si="8"/>
      </c>
      <c r="C70" s="46" t="str">
        <f t="shared" si="9"/>
        <v> </v>
      </c>
      <c r="D70" s="172" t="s">
        <v>44</v>
      </c>
      <c r="E70" s="95">
        <f t="shared" si="10"/>
      </c>
      <c r="F70" s="181" t="s">
        <v>44</v>
      </c>
      <c r="G70" s="186" t="s">
        <v>44</v>
      </c>
      <c r="H70" s="184" t="s">
        <v>44</v>
      </c>
      <c r="I70" s="187" t="s">
        <v>44</v>
      </c>
      <c r="J70" s="187" t="s">
        <v>44</v>
      </c>
      <c r="K70" s="187" t="s">
        <v>44</v>
      </c>
      <c r="L70" s="187" t="s">
        <v>44</v>
      </c>
      <c r="M70" s="187" t="s">
        <v>44</v>
      </c>
      <c r="N70" s="179" t="s">
        <v>44</v>
      </c>
      <c r="O70" s="94"/>
      <c r="P70" s="5"/>
      <c r="Q70" s="5"/>
      <c r="R70" s="5"/>
      <c r="S70" s="5"/>
      <c r="T70" s="82"/>
      <c r="U70" s="82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12.75">
      <c r="A71" s="14">
        <f t="shared" si="7"/>
      </c>
      <c r="B71" s="31">
        <f t="shared" si="8"/>
      </c>
      <c r="C71" s="46" t="str">
        <f t="shared" si="9"/>
        <v> </v>
      </c>
      <c r="D71" s="172" t="s">
        <v>44</v>
      </c>
      <c r="E71" s="95">
        <f t="shared" si="10"/>
      </c>
      <c r="F71" s="181" t="s">
        <v>44</v>
      </c>
      <c r="G71" s="186" t="s">
        <v>44</v>
      </c>
      <c r="H71" s="184" t="s">
        <v>44</v>
      </c>
      <c r="I71" s="187" t="s">
        <v>44</v>
      </c>
      <c r="J71" s="187" t="s">
        <v>44</v>
      </c>
      <c r="K71" s="187" t="s">
        <v>44</v>
      </c>
      <c r="L71" s="187" t="s">
        <v>44</v>
      </c>
      <c r="M71" s="187" t="s">
        <v>44</v>
      </c>
      <c r="N71" s="179" t="s">
        <v>44</v>
      </c>
      <c r="O71" s="94"/>
      <c r="P71" s="5"/>
      <c r="Q71" s="5"/>
      <c r="R71" s="5"/>
      <c r="S71" s="5"/>
      <c r="T71" s="82"/>
      <c r="U71" s="82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ht="12.75">
      <c r="A72" s="14">
        <f t="shared" si="7"/>
      </c>
      <c r="B72" s="31">
        <f t="shared" si="8"/>
      </c>
      <c r="C72" s="46"/>
      <c r="D72" s="172" t="s">
        <v>44</v>
      </c>
      <c r="E72" s="95">
        <f t="shared" si="10"/>
      </c>
      <c r="F72" s="181" t="s">
        <v>44</v>
      </c>
      <c r="G72" s="186" t="s">
        <v>44</v>
      </c>
      <c r="H72" s="184" t="s">
        <v>44</v>
      </c>
      <c r="I72" s="188" t="s">
        <v>44</v>
      </c>
      <c r="J72" s="188" t="s">
        <v>44</v>
      </c>
      <c r="K72" s="188" t="s">
        <v>44</v>
      </c>
      <c r="L72" s="188" t="s">
        <v>44</v>
      </c>
      <c r="M72" s="188" t="s">
        <v>44</v>
      </c>
      <c r="N72" s="189" t="s">
        <v>44</v>
      </c>
      <c r="O72" s="94"/>
      <c r="P72" s="5"/>
      <c r="Q72" s="5"/>
      <c r="R72" s="5"/>
      <c r="S72" s="5"/>
      <c r="T72" s="82"/>
      <c r="U72" s="82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ht="12.75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2.75">
      <c r="A74" s="6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89" ht="12.75">
      <c r="A75" s="194" t="s">
        <v>42</v>
      </c>
      <c r="B75" s="194"/>
      <c r="C75" s="201"/>
      <c r="D75" s="195"/>
      <c r="E75" s="195"/>
      <c r="F75" s="195"/>
      <c r="G75" s="195"/>
      <c r="H75" s="195"/>
      <c r="I75" s="195"/>
      <c r="J75" s="195"/>
      <c r="K75" s="201" t="s">
        <v>73</v>
      </c>
      <c r="L75" s="193"/>
      <c r="M75" s="201"/>
      <c r="N75" s="193"/>
      <c r="O75" s="193"/>
      <c r="P75" s="193"/>
      <c r="Q75" s="193"/>
      <c r="R75" s="193"/>
      <c r="S75" s="194"/>
      <c r="T75" s="194"/>
      <c r="U75" s="193"/>
      <c r="V75" s="193" t="s">
        <v>44</v>
      </c>
      <c r="W75" s="193"/>
      <c r="X75" s="193"/>
      <c r="Y75" s="193"/>
      <c r="Z75" s="193"/>
      <c r="AA75" s="193"/>
      <c r="AB75" s="193"/>
      <c r="AC75" s="193"/>
      <c r="AD75" s="193"/>
      <c r="AE75" s="201"/>
      <c r="AF75" s="193"/>
      <c r="AG75" s="193"/>
      <c r="AH75" s="193"/>
      <c r="AI75" s="193"/>
      <c r="AJ75" s="193"/>
      <c r="AK75" s="194"/>
      <c r="AL75" s="194"/>
      <c r="AM75" s="193"/>
      <c r="AN75" s="193" t="s">
        <v>44</v>
      </c>
      <c r="AO75" s="193"/>
      <c r="AP75" s="193"/>
      <c r="AQ75" s="193"/>
      <c r="AR75" s="193"/>
      <c r="AS75" s="193"/>
      <c r="AT75" s="193"/>
      <c r="AU75" s="193"/>
      <c r="AV75" s="193"/>
      <c r="AW75" s="201"/>
      <c r="AX75" s="193"/>
      <c r="AY75" s="193"/>
      <c r="AZ75" s="193"/>
      <c r="BA75" s="193"/>
      <c r="BB75" s="193"/>
      <c r="BC75" s="194"/>
      <c r="BD75" s="194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201" t="s">
        <v>73</v>
      </c>
      <c r="BP75" s="193"/>
      <c r="BQ75" s="193"/>
      <c r="BR75" s="193"/>
      <c r="BS75" s="193"/>
      <c r="BT75" s="193"/>
      <c r="BU75" s="194"/>
      <c r="BV75" s="194"/>
      <c r="BW75" s="193" t="s">
        <v>42</v>
      </c>
      <c r="BX75" s="193" t="s">
        <v>44</v>
      </c>
      <c r="BY75" s="193"/>
      <c r="BZ75" s="193"/>
      <c r="CA75" s="193"/>
      <c r="CB75" s="193"/>
      <c r="CC75" s="193"/>
      <c r="CD75" s="193"/>
      <c r="CE75" s="193"/>
      <c r="CF75" s="193"/>
      <c r="CG75" s="201"/>
      <c r="CH75" s="5"/>
      <c r="CI75" s="5"/>
      <c r="CJ75" s="5"/>
      <c r="CK75" s="5"/>
    </row>
    <row r="76" spans="1:89" ht="12.75">
      <c r="A76" s="190">
        <v>0.036</v>
      </c>
      <c r="B76" s="190">
        <v>0.032123822935634545</v>
      </c>
      <c r="C76" s="190">
        <v>0.0987447618863907</v>
      </c>
      <c r="D76" s="190">
        <v>0.003005275361759717</v>
      </c>
      <c r="E76" s="190">
        <v>0.13007911438812916</v>
      </c>
      <c r="F76" s="190">
        <v>0.0013013224043256922</v>
      </c>
      <c r="G76" s="190">
        <v>0.00831384387633061</v>
      </c>
      <c r="H76" s="190">
        <v>0</v>
      </c>
      <c r="I76" s="190">
        <v>0.05507921568069029</v>
      </c>
      <c r="J76" s="190">
        <v>0</v>
      </c>
      <c r="K76" s="190">
        <v>0</v>
      </c>
      <c r="L76" s="190" t="s">
        <v>44</v>
      </c>
      <c r="M76" s="190" t="s">
        <v>44</v>
      </c>
      <c r="N76" s="190" t="s">
        <v>44</v>
      </c>
      <c r="O76" s="190" t="s">
        <v>44</v>
      </c>
      <c r="P76" s="190" t="s">
        <v>44</v>
      </c>
      <c r="Q76" s="190" t="s">
        <v>44</v>
      </c>
      <c r="R76" s="190" t="s">
        <v>44</v>
      </c>
      <c r="S76" s="190" t="s">
        <v>44</v>
      </c>
      <c r="T76" s="190" t="s">
        <v>44</v>
      </c>
      <c r="U76" s="190" t="s">
        <v>44</v>
      </c>
      <c r="V76" s="190" t="s">
        <v>44</v>
      </c>
      <c r="W76" s="190" t="s">
        <v>44</v>
      </c>
      <c r="X76" s="190" t="s">
        <v>44</v>
      </c>
      <c r="Y76" s="190" t="s">
        <v>44</v>
      </c>
      <c r="Z76" s="190" t="s">
        <v>44</v>
      </c>
      <c r="AA76" s="190" t="s">
        <v>44</v>
      </c>
      <c r="AB76" s="190" t="s">
        <v>44</v>
      </c>
      <c r="AC76" s="190" t="s">
        <v>44</v>
      </c>
      <c r="AD76" s="190" t="s">
        <v>44</v>
      </c>
      <c r="AE76" s="190" t="s">
        <v>44</v>
      </c>
      <c r="AF76" s="190" t="s">
        <v>44</v>
      </c>
      <c r="AG76" s="190" t="s">
        <v>44</v>
      </c>
      <c r="AH76" s="190" t="s">
        <v>44</v>
      </c>
      <c r="AI76" s="190" t="s">
        <v>44</v>
      </c>
      <c r="AJ76" s="190" t="s">
        <v>44</v>
      </c>
      <c r="AK76" s="194"/>
      <c r="AL76" s="190" t="s">
        <v>44</v>
      </c>
      <c r="AM76" s="190" t="s">
        <v>44</v>
      </c>
      <c r="AN76" s="190" t="s">
        <v>44</v>
      </c>
      <c r="AO76" s="190" t="s">
        <v>44</v>
      </c>
      <c r="AP76" s="190" t="s">
        <v>44</v>
      </c>
      <c r="AQ76" s="190" t="s">
        <v>44</v>
      </c>
      <c r="AR76" s="190" t="s">
        <v>44</v>
      </c>
      <c r="AS76" s="190" t="s">
        <v>44</v>
      </c>
      <c r="AT76" s="190" t="s">
        <v>44</v>
      </c>
      <c r="AU76" s="190" t="s">
        <v>44</v>
      </c>
      <c r="AV76" s="190" t="s">
        <v>44</v>
      </c>
      <c r="AW76" s="190" t="s">
        <v>44</v>
      </c>
      <c r="AX76" s="190" t="s">
        <v>44</v>
      </c>
      <c r="AY76" s="190" t="s">
        <v>44</v>
      </c>
      <c r="AZ76" s="190" t="s">
        <v>44</v>
      </c>
      <c r="BA76" s="190" t="s">
        <v>44</v>
      </c>
      <c r="BB76" s="190" t="s">
        <v>44</v>
      </c>
      <c r="BC76" s="194"/>
      <c r="BD76" s="190" t="s">
        <v>44</v>
      </c>
      <c r="BE76" s="190" t="s">
        <v>44</v>
      </c>
      <c r="BF76" s="190" t="s">
        <v>44</v>
      </c>
      <c r="BG76" s="190" t="s">
        <v>44</v>
      </c>
      <c r="BH76" s="190" t="s">
        <v>44</v>
      </c>
      <c r="BI76" s="190" t="s">
        <v>44</v>
      </c>
      <c r="BJ76" s="190" t="s">
        <v>44</v>
      </c>
      <c r="BK76" s="190" t="s">
        <v>44</v>
      </c>
      <c r="BL76" s="190" t="s">
        <v>44</v>
      </c>
      <c r="BM76" s="190" t="s">
        <v>44</v>
      </c>
      <c r="BN76" s="190" t="s">
        <v>44</v>
      </c>
      <c r="BO76" s="190" t="s">
        <v>44</v>
      </c>
      <c r="BP76" s="190" t="s">
        <v>44</v>
      </c>
      <c r="BQ76" s="190" t="s">
        <v>44</v>
      </c>
      <c r="BR76" s="190" t="s">
        <v>44</v>
      </c>
      <c r="BS76" s="190" t="s">
        <v>44</v>
      </c>
      <c r="BT76" s="190" t="s">
        <v>44</v>
      </c>
      <c r="BU76" s="194"/>
      <c r="BV76" s="190" t="s">
        <v>44</v>
      </c>
      <c r="BW76" s="190" t="s">
        <v>44</v>
      </c>
      <c r="BX76" s="190" t="s">
        <v>44</v>
      </c>
      <c r="BY76" s="190" t="s">
        <v>44</v>
      </c>
      <c r="BZ76" s="190" t="s">
        <v>44</v>
      </c>
      <c r="CA76" s="190" t="s">
        <v>44</v>
      </c>
      <c r="CB76" s="190" t="s">
        <v>44</v>
      </c>
      <c r="CC76" s="190" t="s">
        <v>44</v>
      </c>
      <c r="CD76" s="190" t="s">
        <v>44</v>
      </c>
      <c r="CE76" s="190" t="s">
        <v>44</v>
      </c>
      <c r="CF76" s="190" t="s">
        <v>44</v>
      </c>
      <c r="CG76" s="190" t="s">
        <v>44</v>
      </c>
      <c r="CH76" s="190" t="s">
        <v>44</v>
      </c>
      <c r="CI76" s="190" t="s">
        <v>44</v>
      </c>
      <c r="CJ76" s="190" t="s">
        <v>44</v>
      </c>
      <c r="CK76" s="190" t="s">
        <v>44</v>
      </c>
    </row>
    <row r="77" spans="1:58" ht="12.75">
      <c r="A77" s="190">
        <v>0.21</v>
      </c>
      <c r="B77" s="190">
        <v>0.65</v>
      </c>
      <c r="C77" s="190">
        <v>1.0489613910912068</v>
      </c>
      <c r="D77" s="190">
        <v>-0.1660095418944345</v>
      </c>
      <c r="E77" s="190">
        <v>0.36848663476441046</v>
      </c>
      <c r="F77" s="190">
        <v>0.00236981011897578</v>
      </c>
      <c r="G77" s="190">
        <v>0.028261634772249113</v>
      </c>
      <c r="H77" s="190">
        <v>0.028703222815565508</v>
      </c>
      <c r="I77" s="190">
        <v>0.11702083147884397</v>
      </c>
      <c r="J77" s="190">
        <v>0</v>
      </c>
      <c r="K77" s="190">
        <v>0</v>
      </c>
      <c r="L77" s="190" t="s">
        <v>44</v>
      </c>
      <c r="M77" s="190" t="s">
        <v>44</v>
      </c>
      <c r="N77" s="190" t="s">
        <v>44</v>
      </c>
      <c r="O77" s="190" t="s">
        <v>44</v>
      </c>
      <c r="P77" s="190" t="s">
        <v>44</v>
      </c>
      <c r="Q77" s="190" t="s">
        <v>44</v>
      </c>
      <c r="R77" s="190" t="s">
        <v>44</v>
      </c>
      <c r="S77" s="190" t="s">
        <v>44</v>
      </c>
      <c r="T77" s="190" t="s">
        <v>44</v>
      </c>
      <c r="U77" s="190" t="s">
        <v>44</v>
      </c>
      <c r="V77" s="190" t="s">
        <v>44</v>
      </c>
      <c r="W77" s="190" t="s">
        <v>44</v>
      </c>
      <c r="X77" s="194" t="s">
        <v>44</v>
      </c>
      <c r="Y77" s="194" t="s">
        <v>44</v>
      </c>
      <c r="Z77" s="194" t="s">
        <v>44</v>
      </c>
      <c r="AA77" s="194" t="s">
        <v>44</v>
      </c>
      <c r="AB77" s="194" t="s">
        <v>44</v>
      </c>
      <c r="AC77" s="194" t="s">
        <v>44</v>
      </c>
      <c r="AD77" s="194" t="s">
        <v>44</v>
      </c>
      <c r="AE77" s="202" t="s">
        <v>44</v>
      </c>
      <c r="AF77" s="202" t="s">
        <v>44</v>
      </c>
      <c r="AG77" s="202" t="s">
        <v>44</v>
      </c>
      <c r="AH77" s="202" t="s">
        <v>44</v>
      </c>
      <c r="AI77" s="202" t="s">
        <v>44</v>
      </c>
      <c r="AJ77" s="202" t="s">
        <v>44</v>
      </c>
      <c r="AK77" s="202"/>
      <c r="AL77" s="202"/>
      <c r="AM77" s="202"/>
      <c r="AN77" s="202"/>
      <c r="AO77" s="202"/>
      <c r="AP77" s="202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</row>
    <row r="78" spans="1:58" ht="12.75">
      <c r="A78" s="190">
        <v>0.1</v>
      </c>
      <c r="B78" s="190">
        <v>0.25</v>
      </c>
      <c r="C78" s="190">
        <v>27.084799999999994</v>
      </c>
      <c r="D78" s="190">
        <v>-5.35808</v>
      </c>
      <c r="E78" s="190">
        <v>-0.8325223910790628</v>
      </c>
      <c r="F78" s="190">
        <v>-0.015297472732448322</v>
      </c>
      <c r="G78" s="190">
        <v>0</v>
      </c>
      <c r="H78" s="190">
        <v>0.7411340931302512</v>
      </c>
      <c r="I78" s="190">
        <v>1.5107733436885886</v>
      </c>
      <c r="J78" s="190">
        <v>0</v>
      </c>
      <c r="K78" s="190">
        <v>0</v>
      </c>
      <c r="L78" s="190" t="s">
        <v>44</v>
      </c>
      <c r="M78" s="190" t="s">
        <v>44</v>
      </c>
      <c r="N78" s="190" t="s">
        <v>44</v>
      </c>
      <c r="O78" s="190" t="s">
        <v>44</v>
      </c>
      <c r="P78" s="190" t="s">
        <v>44</v>
      </c>
      <c r="Q78" s="190" t="s">
        <v>44</v>
      </c>
      <c r="R78" s="190" t="s">
        <v>44</v>
      </c>
      <c r="S78" s="190" t="s">
        <v>44</v>
      </c>
      <c r="T78" s="190" t="s">
        <v>44</v>
      </c>
      <c r="U78" s="190" t="s">
        <v>44</v>
      </c>
      <c r="V78" s="190" t="s">
        <v>44</v>
      </c>
      <c r="W78" s="190" t="s">
        <v>44</v>
      </c>
      <c r="X78" s="194" t="s">
        <v>44</v>
      </c>
      <c r="Y78" s="194" t="s">
        <v>44</v>
      </c>
      <c r="Z78" s="194" t="s">
        <v>44</v>
      </c>
      <c r="AA78" s="194" t="s">
        <v>44</v>
      </c>
      <c r="AB78" s="194" t="s">
        <v>44</v>
      </c>
      <c r="AC78" s="194" t="s">
        <v>44</v>
      </c>
      <c r="AD78" s="194" t="s">
        <v>44</v>
      </c>
      <c r="AE78" s="202" t="s">
        <v>44</v>
      </c>
      <c r="AF78" s="202" t="s">
        <v>44</v>
      </c>
      <c r="AG78" s="202" t="s">
        <v>44</v>
      </c>
      <c r="AH78" s="202" t="s">
        <v>44</v>
      </c>
      <c r="AI78" s="202" t="s">
        <v>44</v>
      </c>
      <c r="AJ78" s="202" t="s">
        <v>44</v>
      </c>
      <c r="AK78" s="202"/>
      <c r="AL78" s="202"/>
      <c r="AM78" s="202"/>
      <c r="AN78" s="202"/>
      <c r="AO78" s="202"/>
      <c r="AP78" s="202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</row>
    <row r="79" spans="1:58" ht="12.75">
      <c r="A79" s="190">
        <v>0.01</v>
      </c>
      <c r="B79" s="190">
        <v>-0.13</v>
      </c>
      <c r="C79" s="190">
        <v>-0.65</v>
      </c>
      <c r="D79" s="190">
        <v>2.5088000000000004</v>
      </c>
      <c r="E79" s="190">
        <v>-0.9049156424772422</v>
      </c>
      <c r="F79" s="190">
        <v>-0.05121327827819658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 t="s">
        <v>44</v>
      </c>
      <c r="M79" s="190" t="s">
        <v>44</v>
      </c>
      <c r="N79" s="190" t="s">
        <v>44</v>
      </c>
      <c r="O79" s="190" t="s">
        <v>44</v>
      </c>
      <c r="P79" s="190" t="s">
        <v>44</v>
      </c>
      <c r="Q79" s="190" t="s">
        <v>44</v>
      </c>
      <c r="R79" s="190" t="s">
        <v>44</v>
      </c>
      <c r="S79" s="190" t="s">
        <v>44</v>
      </c>
      <c r="T79" s="190" t="s">
        <v>44</v>
      </c>
      <c r="U79" s="190" t="s">
        <v>44</v>
      </c>
      <c r="V79" s="190" t="s">
        <v>44</v>
      </c>
      <c r="W79" s="190" t="s">
        <v>44</v>
      </c>
      <c r="X79" s="194" t="s">
        <v>44</v>
      </c>
      <c r="Y79" s="194" t="s">
        <v>44</v>
      </c>
      <c r="Z79" s="194" t="s">
        <v>44</v>
      </c>
      <c r="AA79" s="194" t="s">
        <v>44</v>
      </c>
      <c r="AB79" s="194" t="s">
        <v>44</v>
      </c>
      <c r="AC79" s="194" t="s">
        <v>44</v>
      </c>
      <c r="AD79" s="194" t="s">
        <v>44</v>
      </c>
      <c r="AE79" s="202" t="s">
        <v>44</v>
      </c>
      <c r="AF79" s="202" t="s">
        <v>44</v>
      </c>
      <c r="AG79" s="202" t="s">
        <v>44</v>
      </c>
      <c r="AH79" s="202" t="s">
        <v>44</v>
      </c>
      <c r="AI79" s="202" t="s">
        <v>44</v>
      </c>
      <c r="AJ79" s="202" t="s">
        <v>44</v>
      </c>
      <c r="AK79" s="202"/>
      <c r="AL79" s="202"/>
      <c r="AM79" s="202"/>
      <c r="AN79" s="202"/>
      <c r="AO79" s="202"/>
      <c r="AP79" s="202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</row>
    <row r="80" spans="1:58" ht="12.75">
      <c r="A80" s="190">
        <v>0.3</v>
      </c>
      <c r="B80" s="190">
        <v>0.2</v>
      </c>
      <c r="C80" s="190">
        <v>-0.07</v>
      </c>
      <c r="D80" s="190">
        <v>-0.25</v>
      </c>
      <c r="E80" s="190">
        <v>5.2223999999999995</v>
      </c>
      <c r="F80" s="190">
        <v>0.08284616452196203</v>
      </c>
      <c r="G80" s="190">
        <v>0.32043183662052055</v>
      </c>
      <c r="H80" s="190">
        <v>0.4067982300846453</v>
      </c>
      <c r="I80" s="190">
        <v>2.321879128636975</v>
      </c>
      <c r="J80" s="190">
        <v>0</v>
      </c>
      <c r="K80" s="190">
        <v>0</v>
      </c>
      <c r="L80" s="190" t="s">
        <v>44</v>
      </c>
      <c r="M80" s="190" t="s">
        <v>44</v>
      </c>
      <c r="N80" s="190" t="s">
        <v>44</v>
      </c>
      <c r="O80" s="190" t="s">
        <v>44</v>
      </c>
      <c r="P80" s="190" t="s">
        <v>44</v>
      </c>
      <c r="Q80" s="190" t="s">
        <v>44</v>
      </c>
      <c r="R80" s="190" t="s">
        <v>44</v>
      </c>
      <c r="S80" s="190" t="s">
        <v>44</v>
      </c>
      <c r="T80" s="190" t="s">
        <v>44</v>
      </c>
      <c r="U80" s="190" t="s">
        <v>44</v>
      </c>
      <c r="V80" s="190" t="s">
        <v>44</v>
      </c>
      <c r="W80" s="190" t="s">
        <v>44</v>
      </c>
      <c r="X80" s="194" t="s">
        <v>44</v>
      </c>
      <c r="Y80" s="194" t="s">
        <v>44</v>
      </c>
      <c r="Z80" s="194" t="s">
        <v>44</v>
      </c>
      <c r="AA80" s="194" t="s">
        <v>44</v>
      </c>
      <c r="AB80" s="194" t="s">
        <v>44</v>
      </c>
      <c r="AC80" s="194" t="s">
        <v>44</v>
      </c>
      <c r="AD80" s="194" t="s">
        <v>44</v>
      </c>
      <c r="AE80" s="202" t="s">
        <v>44</v>
      </c>
      <c r="AF80" s="202" t="s">
        <v>44</v>
      </c>
      <c r="AG80" s="202" t="s">
        <v>44</v>
      </c>
      <c r="AH80" s="202" t="s">
        <v>44</v>
      </c>
      <c r="AI80" s="202" t="s">
        <v>44</v>
      </c>
      <c r="AJ80" s="202" t="s">
        <v>44</v>
      </c>
      <c r="AK80" s="202"/>
      <c r="AL80" s="202"/>
      <c r="AM80" s="202"/>
      <c r="AN80" s="202"/>
      <c r="AO80" s="202"/>
      <c r="AP80" s="202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</row>
    <row r="81" spans="1:58" ht="12.75">
      <c r="A81" s="190">
        <v>0.07</v>
      </c>
      <c r="B81" s="190">
        <v>0.03</v>
      </c>
      <c r="C81" s="190">
        <v>-0.03</v>
      </c>
      <c r="D81" s="190">
        <v>-0.33</v>
      </c>
      <c r="E81" s="190">
        <v>0.37</v>
      </c>
      <c r="F81" s="190">
        <v>0.009600000000000001</v>
      </c>
      <c r="G81" s="190">
        <v>0.005151900620159515</v>
      </c>
      <c r="H81" s="190">
        <v>0.006976532089799345</v>
      </c>
      <c r="I81" s="190">
        <v>0.028442784673797322</v>
      </c>
      <c r="J81" s="190">
        <v>0</v>
      </c>
      <c r="K81" s="190">
        <v>0</v>
      </c>
      <c r="L81" s="190" t="s">
        <v>44</v>
      </c>
      <c r="M81" s="190" t="s">
        <v>44</v>
      </c>
      <c r="N81" s="190" t="s">
        <v>44</v>
      </c>
      <c r="O81" s="190" t="s">
        <v>44</v>
      </c>
      <c r="P81" s="190" t="s">
        <v>44</v>
      </c>
      <c r="Q81" s="190" t="s">
        <v>44</v>
      </c>
      <c r="R81" s="190" t="s">
        <v>44</v>
      </c>
      <c r="S81" s="190" t="s">
        <v>44</v>
      </c>
      <c r="T81" s="190" t="s">
        <v>44</v>
      </c>
      <c r="U81" s="190" t="s">
        <v>44</v>
      </c>
      <c r="V81" s="190" t="s">
        <v>44</v>
      </c>
      <c r="W81" s="190" t="s">
        <v>44</v>
      </c>
      <c r="X81" s="194" t="s">
        <v>44</v>
      </c>
      <c r="Y81" s="194" t="s">
        <v>44</v>
      </c>
      <c r="Z81" s="194" t="s">
        <v>44</v>
      </c>
      <c r="AA81" s="194" t="s">
        <v>44</v>
      </c>
      <c r="AB81" s="194" t="s">
        <v>44</v>
      </c>
      <c r="AC81" s="194" t="s">
        <v>44</v>
      </c>
      <c r="AD81" s="194" t="s">
        <v>44</v>
      </c>
      <c r="AE81" s="202" t="s">
        <v>44</v>
      </c>
      <c r="AF81" s="202" t="s">
        <v>44</v>
      </c>
      <c r="AG81" s="202" t="s">
        <v>44</v>
      </c>
      <c r="AH81" s="202" t="s">
        <v>44</v>
      </c>
      <c r="AI81" s="202" t="s">
        <v>44</v>
      </c>
      <c r="AJ81" s="202" t="s">
        <v>44</v>
      </c>
      <c r="AK81" s="202"/>
      <c r="AL81" s="202"/>
      <c r="AM81" s="202"/>
      <c r="AN81" s="202"/>
      <c r="AO81" s="202"/>
      <c r="AP81" s="202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</row>
    <row r="82" spans="1:58" ht="12.75">
      <c r="A82" s="190">
        <v>0.25</v>
      </c>
      <c r="B82" s="190">
        <v>0.2</v>
      </c>
      <c r="C82" s="190">
        <v>0</v>
      </c>
      <c r="D82" s="190">
        <v>0</v>
      </c>
      <c r="E82" s="190">
        <v>0.8</v>
      </c>
      <c r="F82" s="190">
        <v>0.3</v>
      </c>
      <c r="G82" s="190">
        <v>0.030719999999999994</v>
      </c>
      <c r="H82" s="190">
        <v>0.04992</v>
      </c>
      <c r="I82" s="190">
        <v>0.20351999999999995</v>
      </c>
      <c r="J82" s="190">
        <v>0</v>
      </c>
      <c r="K82" s="190">
        <v>0</v>
      </c>
      <c r="L82" s="190" t="s">
        <v>44</v>
      </c>
      <c r="M82" s="190" t="s">
        <v>44</v>
      </c>
      <c r="N82" s="190" t="s">
        <v>44</v>
      </c>
      <c r="O82" s="190" t="s">
        <v>44</v>
      </c>
      <c r="P82" s="190" t="s">
        <v>44</v>
      </c>
      <c r="Q82" s="190" t="s">
        <v>44</v>
      </c>
      <c r="R82" s="190" t="s">
        <v>44</v>
      </c>
      <c r="S82" s="190" t="s">
        <v>44</v>
      </c>
      <c r="T82" s="190" t="s">
        <v>44</v>
      </c>
      <c r="U82" s="190" t="s">
        <v>44</v>
      </c>
      <c r="V82" s="190" t="s">
        <v>44</v>
      </c>
      <c r="W82" s="190" t="s">
        <v>44</v>
      </c>
      <c r="X82" s="194" t="s">
        <v>44</v>
      </c>
      <c r="Y82" s="194" t="s">
        <v>44</v>
      </c>
      <c r="Z82" s="194" t="s">
        <v>44</v>
      </c>
      <c r="AA82" s="194" t="s">
        <v>44</v>
      </c>
      <c r="AB82" s="194" t="s">
        <v>44</v>
      </c>
      <c r="AC82" s="194" t="s">
        <v>44</v>
      </c>
      <c r="AD82" s="194" t="s">
        <v>44</v>
      </c>
      <c r="AE82" s="202" t="s">
        <v>44</v>
      </c>
      <c r="AF82" s="202" t="s">
        <v>44</v>
      </c>
      <c r="AG82" s="202" t="s">
        <v>44</v>
      </c>
      <c r="AH82" s="202" t="s">
        <v>44</v>
      </c>
      <c r="AI82" s="202" t="s">
        <v>44</v>
      </c>
      <c r="AJ82" s="202" t="s">
        <v>44</v>
      </c>
      <c r="AK82" s="202"/>
      <c r="AL82" s="202"/>
      <c r="AM82" s="202"/>
      <c r="AN82" s="202"/>
      <c r="AO82" s="202"/>
      <c r="AP82" s="202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</row>
    <row r="83" spans="1:58" ht="12.75">
      <c r="A83" s="190">
        <v>0</v>
      </c>
      <c r="B83" s="190">
        <v>0.1</v>
      </c>
      <c r="C83" s="190">
        <v>0.4</v>
      </c>
      <c r="D83" s="190">
        <v>0</v>
      </c>
      <c r="E83" s="190">
        <v>0.5</v>
      </c>
      <c r="F83" s="190">
        <v>0.2</v>
      </c>
      <c r="G83" s="190">
        <v>0.8</v>
      </c>
      <c r="H83" s="190">
        <v>0.12675</v>
      </c>
      <c r="I83" s="190">
        <v>0.25837499999999997</v>
      </c>
      <c r="J83" s="190">
        <v>0</v>
      </c>
      <c r="K83" s="190">
        <v>0</v>
      </c>
      <c r="L83" s="190" t="s">
        <v>44</v>
      </c>
      <c r="M83" s="190" t="s">
        <v>44</v>
      </c>
      <c r="N83" s="190" t="s">
        <v>44</v>
      </c>
      <c r="O83" s="190" t="s">
        <v>44</v>
      </c>
      <c r="P83" s="190" t="s">
        <v>44</v>
      </c>
      <c r="Q83" s="190" t="s">
        <v>44</v>
      </c>
      <c r="R83" s="190" t="s">
        <v>44</v>
      </c>
      <c r="S83" s="190" t="s">
        <v>44</v>
      </c>
      <c r="T83" s="190" t="s">
        <v>44</v>
      </c>
      <c r="U83" s="190" t="s">
        <v>44</v>
      </c>
      <c r="V83" s="190" t="s">
        <v>44</v>
      </c>
      <c r="W83" s="190" t="s">
        <v>44</v>
      </c>
      <c r="X83" s="194" t="s">
        <v>44</v>
      </c>
      <c r="Y83" s="194" t="s">
        <v>44</v>
      </c>
      <c r="Z83" s="194" t="s">
        <v>44</v>
      </c>
      <c r="AA83" s="194" t="s">
        <v>44</v>
      </c>
      <c r="AB83" s="194" t="s">
        <v>44</v>
      </c>
      <c r="AC83" s="194" t="s">
        <v>44</v>
      </c>
      <c r="AD83" s="194" t="s">
        <v>44</v>
      </c>
      <c r="AE83" s="202" t="s">
        <v>44</v>
      </c>
      <c r="AF83" s="202" t="s">
        <v>44</v>
      </c>
      <c r="AG83" s="202" t="s">
        <v>44</v>
      </c>
      <c r="AH83" s="202" t="s">
        <v>44</v>
      </c>
      <c r="AI83" s="202" t="s">
        <v>44</v>
      </c>
      <c r="AJ83" s="202" t="s">
        <v>44</v>
      </c>
      <c r="AK83" s="202"/>
      <c r="AL83" s="202"/>
      <c r="AM83" s="202"/>
      <c r="AN83" s="202"/>
      <c r="AO83" s="202"/>
      <c r="AP83" s="202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</row>
    <row r="84" spans="1:58" ht="12.75">
      <c r="A84" s="190">
        <v>0.2</v>
      </c>
      <c r="B84" s="190">
        <v>0.1</v>
      </c>
      <c r="C84" s="190">
        <v>0.2</v>
      </c>
      <c r="D84" s="190">
        <v>0</v>
      </c>
      <c r="E84" s="190">
        <v>0.7</v>
      </c>
      <c r="F84" s="190">
        <v>0.2</v>
      </c>
      <c r="G84" s="190">
        <v>0.8</v>
      </c>
      <c r="H84" s="190">
        <v>0.5</v>
      </c>
      <c r="I84" s="190">
        <v>2.1067499999999995</v>
      </c>
      <c r="J84" s="190">
        <v>0</v>
      </c>
      <c r="K84" s="190">
        <v>0</v>
      </c>
      <c r="L84" s="190" t="s">
        <v>44</v>
      </c>
      <c r="M84" s="190" t="s">
        <v>44</v>
      </c>
      <c r="N84" s="190" t="s">
        <v>44</v>
      </c>
      <c r="O84" s="190" t="s">
        <v>44</v>
      </c>
      <c r="P84" s="190" t="s">
        <v>44</v>
      </c>
      <c r="Q84" s="190" t="s">
        <v>44</v>
      </c>
      <c r="R84" s="190" t="s">
        <v>44</v>
      </c>
      <c r="S84" s="190" t="s">
        <v>44</v>
      </c>
      <c r="T84" s="190" t="s">
        <v>44</v>
      </c>
      <c r="U84" s="190" t="s">
        <v>44</v>
      </c>
      <c r="V84" s="190" t="s">
        <v>44</v>
      </c>
      <c r="W84" s="190" t="s">
        <v>44</v>
      </c>
      <c r="X84" s="194" t="s">
        <v>44</v>
      </c>
      <c r="Y84" s="194" t="s">
        <v>44</v>
      </c>
      <c r="Z84" s="194" t="s">
        <v>44</v>
      </c>
      <c r="AA84" s="194" t="s">
        <v>44</v>
      </c>
      <c r="AB84" s="194" t="s">
        <v>44</v>
      </c>
      <c r="AC84" s="194" t="s">
        <v>44</v>
      </c>
      <c r="AD84" s="194" t="s">
        <v>44</v>
      </c>
      <c r="AE84" s="202" t="s">
        <v>44</v>
      </c>
      <c r="AF84" s="202" t="s">
        <v>44</v>
      </c>
      <c r="AG84" s="202" t="s">
        <v>44</v>
      </c>
      <c r="AH84" s="202" t="s">
        <v>44</v>
      </c>
      <c r="AI84" s="202" t="s">
        <v>44</v>
      </c>
      <c r="AJ84" s="202" t="s">
        <v>44</v>
      </c>
      <c r="AK84" s="202"/>
      <c r="AL84" s="202"/>
      <c r="AM84" s="202"/>
      <c r="AN84" s="202"/>
      <c r="AO84" s="202"/>
      <c r="AP84" s="202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</row>
    <row r="85" spans="1:58" ht="12.75">
      <c r="A85" s="190" t="s">
        <v>44</v>
      </c>
      <c r="B85" s="190" t="s">
        <v>44</v>
      </c>
      <c r="C85" s="190" t="s">
        <v>44</v>
      </c>
      <c r="D85" s="190" t="s">
        <v>44</v>
      </c>
      <c r="E85" s="190" t="s">
        <v>44</v>
      </c>
      <c r="F85" s="190" t="s">
        <v>44</v>
      </c>
      <c r="G85" s="190" t="s">
        <v>44</v>
      </c>
      <c r="H85" s="190" t="s">
        <v>44</v>
      </c>
      <c r="I85" s="190" t="s">
        <v>44</v>
      </c>
      <c r="J85" s="190">
        <v>0</v>
      </c>
      <c r="K85" s="190">
        <v>0</v>
      </c>
      <c r="L85" s="190" t="s">
        <v>44</v>
      </c>
      <c r="M85" s="190" t="s">
        <v>44</v>
      </c>
      <c r="N85" s="190" t="s">
        <v>44</v>
      </c>
      <c r="O85" s="190" t="s">
        <v>44</v>
      </c>
      <c r="P85" s="190" t="s">
        <v>44</v>
      </c>
      <c r="Q85" s="190" t="s">
        <v>44</v>
      </c>
      <c r="R85" s="190" t="s">
        <v>44</v>
      </c>
      <c r="S85" s="190" t="s">
        <v>44</v>
      </c>
      <c r="T85" s="190" t="s">
        <v>44</v>
      </c>
      <c r="U85" s="190" t="s">
        <v>44</v>
      </c>
      <c r="V85" s="190" t="s">
        <v>44</v>
      </c>
      <c r="W85" s="190" t="s">
        <v>44</v>
      </c>
      <c r="X85" s="194" t="s">
        <v>44</v>
      </c>
      <c r="Y85" s="194" t="s">
        <v>44</v>
      </c>
      <c r="Z85" s="194" t="s">
        <v>44</v>
      </c>
      <c r="AA85" s="194" t="s">
        <v>44</v>
      </c>
      <c r="AB85" s="194" t="s">
        <v>44</v>
      </c>
      <c r="AC85" s="194" t="s">
        <v>44</v>
      </c>
      <c r="AD85" s="194" t="s">
        <v>44</v>
      </c>
      <c r="AE85" s="202" t="s">
        <v>44</v>
      </c>
      <c r="AF85" s="202" t="s">
        <v>44</v>
      </c>
      <c r="AG85" s="202" t="s">
        <v>44</v>
      </c>
      <c r="AH85" s="202" t="s">
        <v>44</v>
      </c>
      <c r="AI85" s="202" t="s">
        <v>44</v>
      </c>
      <c r="AJ85" s="202" t="s">
        <v>44</v>
      </c>
      <c r="AK85" s="202"/>
      <c r="AL85" s="202"/>
      <c r="AM85" s="202"/>
      <c r="AN85" s="202"/>
      <c r="AO85" s="202"/>
      <c r="AP85" s="202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</row>
    <row r="86" spans="1:58" ht="12.75">
      <c r="A86" s="190" t="s">
        <v>44</v>
      </c>
      <c r="B86" s="190" t="s">
        <v>44</v>
      </c>
      <c r="C86" s="190" t="s">
        <v>44</v>
      </c>
      <c r="D86" s="190" t="s">
        <v>44</v>
      </c>
      <c r="E86" s="190" t="s">
        <v>44</v>
      </c>
      <c r="F86" s="190" t="s">
        <v>44</v>
      </c>
      <c r="G86" s="190" t="s">
        <v>44</v>
      </c>
      <c r="H86" s="190" t="s">
        <v>44</v>
      </c>
      <c r="I86" s="190" t="s">
        <v>44</v>
      </c>
      <c r="J86" s="190" t="s">
        <v>44</v>
      </c>
      <c r="K86" s="190">
        <v>0</v>
      </c>
      <c r="L86" s="190" t="s">
        <v>44</v>
      </c>
      <c r="M86" s="190" t="s">
        <v>44</v>
      </c>
      <c r="N86" s="190" t="s">
        <v>44</v>
      </c>
      <c r="O86" s="190" t="s">
        <v>44</v>
      </c>
      <c r="P86" s="190" t="s">
        <v>44</v>
      </c>
      <c r="Q86" s="190" t="s">
        <v>44</v>
      </c>
      <c r="R86" s="190" t="s">
        <v>44</v>
      </c>
      <c r="S86" s="190" t="s">
        <v>44</v>
      </c>
      <c r="T86" s="190" t="s">
        <v>44</v>
      </c>
      <c r="U86" s="190" t="s">
        <v>44</v>
      </c>
      <c r="V86" s="190" t="s">
        <v>44</v>
      </c>
      <c r="W86" s="190" t="s">
        <v>44</v>
      </c>
      <c r="X86" s="194" t="s">
        <v>44</v>
      </c>
      <c r="Y86" s="194" t="s">
        <v>44</v>
      </c>
      <c r="Z86" s="194" t="s">
        <v>44</v>
      </c>
      <c r="AA86" s="194" t="s">
        <v>44</v>
      </c>
      <c r="AB86" s="194" t="s">
        <v>44</v>
      </c>
      <c r="AC86" s="194" t="s">
        <v>44</v>
      </c>
      <c r="AD86" s="194" t="s">
        <v>44</v>
      </c>
      <c r="AE86" s="202" t="s">
        <v>44</v>
      </c>
      <c r="AF86" s="202" t="s">
        <v>44</v>
      </c>
      <c r="AG86" s="202" t="s">
        <v>44</v>
      </c>
      <c r="AH86" s="202" t="s">
        <v>44</v>
      </c>
      <c r="AI86" s="202" t="s">
        <v>44</v>
      </c>
      <c r="AJ86" s="202" t="s">
        <v>44</v>
      </c>
      <c r="AK86" s="202"/>
      <c r="AL86" s="202"/>
      <c r="AM86" s="202"/>
      <c r="AN86" s="202"/>
      <c r="AO86" s="202"/>
      <c r="AP86" s="202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</row>
    <row r="87" spans="1:58" ht="12.75">
      <c r="A87" s="190" t="s">
        <v>44</v>
      </c>
      <c r="B87" s="190" t="s">
        <v>44</v>
      </c>
      <c r="C87" s="190" t="s">
        <v>44</v>
      </c>
      <c r="D87" s="190" t="s">
        <v>44</v>
      </c>
      <c r="E87" s="190" t="s">
        <v>44</v>
      </c>
      <c r="F87" s="190" t="s">
        <v>44</v>
      </c>
      <c r="G87" s="190" t="s">
        <v>44</v>
      </c>
      <c r="H87" s="190" t="s">
        <v>44</v>
      </c>
      <c r="I87" s="190" t="s">
        <v>44</v>
      </c>
      <c r="J87" s="190" t="s">
        <v>44</v>
      </c>
      <c r="K87" s="190" t="s">
        <v>44</v>
      </c>
      <c r="L87" s="190" t="s">
        <v>44</v>
      </c>
      <c r="M87" s="190" t="s">
        <v>44</v>
      </c>
      <c r="N87" s="190" t="s">
        <v>44</v>
      </c>
      <c r="O87" s="190" t="s">
        <v>44</v>
      </c>
      <c r="P87" s="190" t="s">
        <v>44</v>
      </c>
      <c r="Q87" s="190" t="s">
        <v>44</v>
      </c>
      <c r="R87" s="190" t="s">
        <v>44</v>
      </c>
      <c r="S87" s="190" t="s">
        <v>44</v>
      </c>
      <c r="T87" s="190" t="s">
        <v>44</v>
      </c>
      <c r="U87" s="190" t="s">
        <v>44</v>
      </c>
      <c r="V87" s="190" t="s">
        <v>44</v>
      </c>
      <c r="W87" s="190" t="s">
        <v>44</v>
      </c>
      <c r="X87" s="194" t="s">
        <v>44</v>
      </c>
      <c r="Y87" s="194" t="s">
        <v>44</v>
      </c>
      <c r="Z87" s="194" t="s">
        <v>44</v>
      </c>
      <c r="AA87" s="194" t="s">
        <v>44</v>
      </c>
      <c r="AB87" s="194" t="s">
        <v>44</v>
      </c>
      <c r="AC87" s="194" t="s">
        <v>44</v>
      </c>
      <c r="AD87" s="194" t="s">
        <v>44</v>
      </c>
      <c r="AE87" s="202" t="s">
        <v>44</v>
      </c>
      <c r="AF87" s="202" t="s">
        <v>44</v>
      </c>
      <c r="AG87" s="202" t="s">
        <v>44</v>
      </c>
      <c r="AH87" s="202" t="s">
        <v>44</v>
      </c>
      <c r="AI87" s="202" t="s">
        <v>44</v>
      </c>
      <c r="AJ87" s="202" t="s">
        <v>44</v>
      </c>
      <c r="AK87" s="202"/>
      <c r="AL87" s="202"/>
      <c r="AM87" s="202"/>
      <c r="AN87" s="202"/>
      <c r="AO87" s="202"/>
      <c r="AP87" s="202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</row>
    <row r="88" spans="1:58" ht="12.75">
      <c r="A88" s="190" t="s">
        <v>44</v>
      </c>
      <c r="B88" s="190" t="s">
        <v>44</v>
      </c>
      <c r="C88" s="190" t="s">
        <v>44</v>
      </c>
      <c r="D88" s="190" t="s">
        <v>44</v>
      </c>
      <c r="E88" s="190" t="s">
        <v>44</v>
      </c>
      <c r="F88" s="190" t="s">
        <v>44</v>
      </c>
      <c r="G88" s="190" t="s">
        <v>44</v>
      </c>
      <c r="H88" s="190" t="s">
        <v>44</v>
      </c>
      <c r="I88" s="190" t="s">
        <v>44</v>
      </c>
      <c r="J88" s="190" t="s">
        <v>44</v>
      </c>
      <c r="K88" s="190" t="s">
        <v>44</v>
      </c>
      <c r="L88" s="190" t="s">
        <v>44</v>
      </c>
      <c r="M88" s="190" t="s">
        <v>44</v>
      </c>
      <c r="N88" s="190" t="s">
        <v>44</v>
      </c>
      <c r="O88" s="190" t="s">
        <v>44</v>
      </c>
      <c r="P88" s="190" t="s">
        <v>44</v>
      </c>
      <c r="Q88" s="190" t="s">
        <v>44</v>
      </c>
      <c r="R88" s="190" t="s">
        <v>44</v>
      </c>
      <c r="S88" s="190" t="s">
        <v>44</v>
      </c>
      <c r="T88" s="190" t="s">
        <v>44</v>
      </c>
      <c r="U88" s="190" t="s">
        <v>44</v>
      </c>
      <c r="V88" s="190" t="s">
        <v>44</v>
      </c>
      <c r="W88" s="190" t="s">
        <v>44</v>
      </c>
      <c r="X88" s="194" t="s">
        <v>44</v>
      </c>
      <c r="Y88" s="194" t="s">
        <v>44</v>
      </c>
      <c r="Z88" s="194" t="s">
        <v>44</v>
      </c>
      <c r="AA88" s="194" t="s">
        <v>44</v>
      </c>
      <c r="AB88" s="194" t="s">
        <v>44</v>
      </c>
      <c r="AC88" s="194" t="s">
        <v>44</v>
      </c>
      <c r="AD88" s="194" t="s">
        <v>44</v>
      </c>
      <c r="AE88" s="202" t="s">
        <v>44</v>
      </c>
      <c r="AF88" s="202" t="s">
        <v>44</v>
      </c>
      <c r="AG88" s="202" t="s">
        <v>44</v>
      </c>
      <c r="AH88" s="202" t="s">
        <v>44</v>
      </c>
      <c r="AI88" s="202" t="s">
        <v>44</v>
      </c>
      <c r="AJ88" s="202" t="s">
        <v>44</v>
      </c>
      <c r="AK88" s="202"/>
      <c r="AL88" s="202"/>
      <c r="AM88" s="202"/>
      <c r="AN88" s="202"/>
      <c r="AO88" s="202"/>
      <c r="AP88" s="202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</row>
    <row r="89" spans="1:58" ht="12.75">
      <c r="A89" s="190" t="s">
        <v>44</v>
      </c>
      <c r="B89" s="190" t="s">
        <v>44</v>
      </c>
      <c r="C89" s="190" t="s">
        <v>44</v>
      </c>
      <c r="D89" s="190" t="s">
        <v>44</v>
      </c>
      <c r="E89" s="190" t="s">
        <v>44</v>
      </c>
      <c r="F89" s="190" t="s">
        <v>44</v>
      </c>
      <c r="G89" s="190" t="s">
        <v>44</v>
      </c>
      <c r="H89" s="190" t="s">
        <v>44</v>
      </c>
      <c r="I89" s="190" t="s">
        <v>44</v>
      </c>
      <c r="J89" s="190" t="s">
        <v>44</v>
      </c>
      <c r="K89" s="190" t="s">
        <v>44</v>
      </c>
      <c r="L89" s="190" t="s">
        <v>44</v>
      </c>
      <c r="M89" s="190" t="s">
        <v>44</v>
      </c>
      <c r="N89" s="190" t="s">
        <v>44</v>
      </c>
      <c r="O89" s="190" t="s">
        <v>44</v>
      </c>
      <c r="P89" s="190" t="s">
        <v>44</v>
      </c>
      <c r="Q89" s="190" t="s">
        <v>44</v>
      </c>
      <c r="R89" s="190" t="s">
        <v>44</v>
      </c>
      <c r="S89" s="190" t="s">
        <v>44</v>
      </c>
      <c r="T89" s="190" t="s">
        <v>44</v>
      </c>
      <c r="U89" s="190" t="s">
        <v>44</v>
      </c>
      <c r="V89" s="190" t="s">
        <v>44</v>
      </c>
      <c r="W89" s="190" t="s">
        <v>44</v>
      </c>
      <c r="X89" s="194" t="s">
        <v>44</v>
      </c>
      <c r="Y89" s="194" t="s">
        <v>44</v>
      </c>
      <c r="Z89" s="194" t="s">
        <v>44</v>
      </c>
      <c r="AA89" s="194" t="s">
        <v>44</v>
      </c>
      <c r="AB89" s="194" t="s">
        <v>44</v>
      </c>
      <c r="AC89" s="194" t="s">
        <v>44</v>
      </c>
      <c r="AD89" s="194" t="s">
        <v>44</v>
      </c>
      <c r="AE89" s="202" t="s">
        <v>44</v>
      </c>
      <c r="AF89" s="202" t="s">
        <v>44</v>
      </c>
      <c r="AG89" s="202" t="s">
        <v>44</v>
      </c>
      <c r="AH89" s="202" t="s">
        <v>44</v>
      </c>
      <c r="AI89" s="202" t="s">
        <v>44</v>
      </c>
      <c r="AJ89" s="202" t="s">
        <v>44</v>
      </c>
      <c r="AK89" s="202"/>
      <c r="AL89" s="202"/>
      <c r="AM89" s="202"/>
      <c r="AN89" s="202"/>
      <c r="AO89" s="202"/>
      <c r="AP89" s="202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</row>
    <row r="90" spans="1:58" ht="12.75">
      <c r="A90" s="190" t="s">
        <v>44</v>
      </c>
      <c r="B90" s="190" t="s">
        <v>44</v>
      </c>
      <c r="C90" s="190" t="s">
        <v>44</v>
      </c>
      <c r="D90" s="190" t="s">
        <v>44</v>
      </c>
      <c r="E90" s="190" t="s">
        <v>44</v>
      </c>
      <c r="F90" s="190" t="s">
        <v>44</v>
      </c>
      <c r="G90" s="190" t="s">
        <v>44</v>
      </c>
      <c r="H90" s="190" t="s">
        <v>44</v>
      </c>
      <c r="I90" s="190" t="s">
        <v>44</v>
      </c>
      <c r="J90" s="190" t="s">
        <v>44</v>
      </c>
      <c r="K90" s="190" t="s">
        <v>44</v>
      </c>
      <c r="L90" s="190" t="s">
        <v>44</v>
      </c>
      <c r="M90" s="190" t="s">
        <v>44</v>
      </c>
      <c r="N90" s="190" t="s">
        <v>44</v>
      </c>
      <c r="O90" s="190" t="s">
        <v>44</v>
      </c>
      <c r="P90" s="190" t="s">
        <v>44</v>
      </c>
      <c r="Q90" s="190" t="s">
        <v>44</v>
      </c>
      <c r="R90" s="190" t="s">
        <v>44</v>
      </c>
      <c r="S90" s="190" t="s">
        <v>44</v>
      </c>
      <c r="T90" s="190" t="s">
        <v>44</v>
      </c>
      <c r="U90" s="190" t="s">
        <v>44</v>
      </c>
      <c r="V90" s="190" t="s">
        <v>44</v>
      </c>
      <c r="W90" s="190" t="s">
        <v>44</v>
      </c>
      <c r="X90" s="194" t="s">
        <v>44</v>
      </c>
      <c r="Y90" s="194" t="s">
        <v>44</v>
      </c>
      <c r="Z90" s="194" t="s">
        <v>44</v>
      </c>
      <c r="AA90" s="194" t="s">
        <v>44</v>
      </c>
      <c r="AB90" s="194" t="s">
        <v>44</v>
      </c>
      <c r="AC90" s="194" t="s">
        <v>44</v>
      </c>
      <c r="AD90" s="194" t="s">
        <v>44</v>
      </c>
      <c r="AE90" s="202" t="s">
        <v>44</v>
      </c>
      <c r="AF90" s="202" t="s">
        <v>44</v>
      </c>
      <c r="AG90" s="202" t="s">
        <v>44</v>
      </c>
      <c r="AH90" s="202" t="s">
        <v>44</v>
      </c>
      <c r="AI90" s="202" t="s">
        <v>44</v>
      </c>
      <c r="AJ90" s="202" t="s">
        <v>44</v>
      </c>
      <c r="AK90" s="202"/>
      <c r="AL90" s="202"/>
      <c r="AM90" s="202"/>
      <c r="AN90" s="202"/>
      <c r="AO90" s="202"/>
      <c r="AP90" s="202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</row>
    <row r="91" spans="1:58" ht="12.75">
      <c r="A91" s="190" t="s">
        <v>44</v>
      </c>
      <c r="B91" s="190" t="s">
        <v>44</v>
      </c>
      <c r="C91" s="190" t="s">
        <v>44</v>
      </c>
      <c r="D91" s="190" t="s">
        <v>44</v>
      </c>
      <c r="E91" s="190" t="s">
        <v>44</v>
      </c>
      <c r="F91" s="190" t="s">
        <v>44</v>
      </c>
      <c r="G91" s="190" t="s">
        <v>44</v>
      </c>
      <c r="H91" s="190" t="s">
        <v>44</v>
      </c>
      <c r="I91" s="190" t="s">
        <v>44</v>
      </c>
      <c r="J91" s="190" t="s">
        <v>44</v>
      </c>
      <c r="K91" s="190" t="s">
        <v>44</v>
      </c>
      <c r="L91" s="190" t="s">
        <v>44</v>
      </c>
      <c r="M91" s="190" t="s">
        <v>44</v>
      </c>
      <c r="N91" s="190" t="s">
        <v>44</v>
      </c>
      <c r="O91" s="190" t="s">
        <v>44</v>
      </c>
      <c r="P91" s="190" t="s">
        <v>44</v>
      </c>
      <c r="Q91" s="190" t="s">
        <v>44</v>
      </c>
      <c r="R91" s="190" t="s">
        <v>44</v>
      </c>
      <c r="S91" s="190" t="s">
        <v>44</v>
      </c>
      <c r="T91" s="190" t="s">
        <v>44</v>
      </c>
      <c r="U91" s="190" t="s">
        <v>44</v>
      </c>
      <c r="V91" s="190" t="s">
        <v>44</v>
      </c>
      <c r="W91" s="190" t="s">
        <v>44</v>
      </c>
      <c r="X91" s="194" t="s">
        <v>44</v>
      </c>
      <c r="Y91" s="194" t="s">
        <v>44</v>
      </c>
      <c r="Z91" s="194" t="s">
        <v>44</v>
      </c>
      <c r="AA91" s="194" t="s">
        <v>44</v>
      </c>
      <c r="AB91" s="194" t="s">
        <v>44</v>
      </c>
      <c r="AC91" s="194" t="s">
        <v>44</v>
      </c>
      <c r="AD91" s="194" t="s">
        <v>44</v>
      </c>
      <c r="AE91" s="202" t="s">
        <v>44</v>
      </c>
      <c r="AF91" s="202" t="s">
        <v>44</v>
      </c>
      <c r="AG91" s="202" t="s">
        <v>44</v>
      </c>
      <c r="AH91" s="202" t="s">
        <v>44</v>
      </c>
      <c r="AI91" s="202" t="s">
        <v>44</v>
      </c>
      <c r="AJ91" s="202" t="s">
        <v>44</v>
      </c>
      <c r="AK91" s="202"/>
      <c r="AL91" s="202"/>
      <c r="AM91" s="202"/>
      <c r="AN91" s="202"/>
      <c r="AO91" s="202"/>
      <c r="AP91" s="202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</row>
    <row r="92" spans="1:58" ht="12.75">
      <c r="A92" s="190" t="s">
        <v>44</v>
      </c>
      <c r="B92" s="190" t="s">
        <v>44</v>
      </c>
      <c r="C92" s="190" t="s">
        <v>44</v>
      </c>
      <c r="D92" s="190" t="s">
        <v>44</v>
      </c>
      <c r="E92" s="190" t="s">
        <v>44</v>
      </c>
      <c r="F92" s="190" t="s">
        <v>44</v>
      </c>
      <c r="G92" s="190" t="s">
        <v>44</v>
      </c>
      <c r="H92" s="190" t="s">
        <v>44</v>
      </c>
      <c r="I92" s="190" t="s">
        <v>44</v>
      </c>
      <c r="J92" s="190" t="s">
        <v>44</v>
      </c>
      <c r="K92" s="190" t="s">
        <v>44</v>
      </c>
      <c r="L92" s="190" t="s">
        <v>44</v>
      </c>
      <c r="M92" s="190" t="s">
        <v>44</v>
      </c>
      <c r="N92" s="190" t="s">
        <v>44</v>
      </c>
      <c r="O92" s="190" t="s">
        <v>44</v>
      </c>
      <c r="P92" s="190" t="s">
        <v>44</v>
      </c>
      <c r="Q92" s="190" t="s">
        <v>44</v>
      </c>
      <c r="R92" s="190" t="s">
        <v>44</v>
      </c>
      <c r="S92" s="190" t="s">
        <v>44</v>
      </c>
      <c r="T92" s="190" t="s">
        <v>44</v>
      </c>
      <c r="U92" s="190" t="s">
        <v>44</v>
      </c>
      <c r="V92" s="190" t="s">
        <v>44</v>
      </c>
      <c r="W92" s="190" t="s">
        <v>44</v>
      </c>
      <c r="X92" s="194" t="s">
        <v>44</v>
      </c>
      <c r="Y92" s="194" t="s">
        <v>44</v>
      </c>
      <c r="Z92" s="194" t="s">
        <v>44</v>
      </c>
      <c r="AA92" s="194" t="s">
        <v>44</v>
      </c>
      <c r="AB92" s="194" t="s">
        <v>44</v>
      </c>
      <c r="AC92" s="194" t="s">
        <v>44</v>
      </c>
      <c r="AD92" s="194" t="s">
        <v>44</v>
      </c>
      <c r="AE92" s="202" t="s">
        <v>44</v>
      </c>
      <c r="AF92" s="202" t="s">
        <v>44</v>
      </c>
      <c r="AG92" s="202" t="s">
        <v>44</v>
      </c>
      <c r="AH92" s="202" t="s">
        <v>44</v>
      </c>
      <c r="AI92" s="202" t="s">
        <v>44</v>
      </c>
      <c r="AJ92" s="202" t="s">
        <v>44</v>
      </c>
      <c r="AK92" s="202"/>
      <c r="AL92" s="202"/>
      <c r="AM92" s="202"/>
      <c r="AN92" s="202"/>
      <c r="AO92" s="202"/>
      <c r="AP92" s="202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</row>
    <row r="93" spans="1:58" ht="12.75">
      <c r="A93" s="190" t="s">
        <v>44</v>
      </c>
      <c r="B93" s="190" t="s">
        <v>44</v>
      </c>
      <c r="C93" s="190" t="s">
        <v>44</v>
      </c>
      <c r="D93" s="190" t="s">
        <v>44</v>
      </c>
      <c r="E93" s="190" t="s">
        <v>44</v>
      </c>
      <c r="F93" s="190" t="s">
        <v>44</v>
      </c>
      <c r="G93" s="190" t="s">
        <v>44</v>
      </c>
      <c r="H93" s="190" t="s">
        <v>44</v>
      </c>
      <c r="I93" s="190" t="s">
        <v>44</v>
      </c>
      <c r="J93" s="190" t="s">
        <v>44</v>
      </c>
      <c r="K93" s="190" t="s">
        <v>44</v>
      </c>
      <c r="L93" s="190" t="s">
        <v>44</v>
      </c>
      <c r="M93" s="190" t="s">
        <v>44</v>
      </c>
      <c r="N93" s="190" t="s">
        <v>44</v>
      </c>
      <c r="O93" s="190" t="s">
        <v>44</v>
      </c>
      <c r="P93" s="190" t="s">
        <v>44</v>
      </c>
      <c r="Q93" s="190" t="s">
        <v>44</v>
      </c>
      <c r="R93" s="190" t="s">
        <v>44</v>
      </c>
      <c r="S93" s="190" t="s">
        <v>44</v>
      </c>
      <c r="T93" s="190" t="s">
        <v>44</v>
      </c>
      <c r="U93" s="190" t="s">
        <v>44</v>
      </c>
      <c r="V93" s="190" t="s">
        <v>44</v>
      </c>
      <c r="W93" s="190" t="s">
        <v>44</v>
      </c>
      <c r="X93" s="194" t="s">
        <v>44</v>
      </c>
      <c r="Y93" s="194" t="s">
        <v>44</v>
      </c>
      <c r="Z93" s="194" t="s">
        <v>44</v>
      </c>
      <c r="AA93" s="194" t="s">
        <v>44</v>
      </c>
      <c r="AB93" s="194" t="s">
        <v>44</v>
      </c>
      <c r="AC93" s="194" t="s">
        <v>44</v>
      </c>
      <c r="AD93" s="194" t="s">
        <v>44</v>
      </c>
      <c r="AE93" s="202" t="s">
        <v>44</v>
      </c>
      <c r="AF93" s="202" t="s">
        <v>44</v>
      </c>
      <c r="AG93" s="202" t="s">
        <v>44</v>
      </c>
      <c r="AH93" s="202" t="s">
        <v>44</v>
      </c>
      <c r="AI93" s="202" t="s">
        <v>44</v>
      </c>
      <c r="AJ93" s="202" t="s">
        <v>44</v>
      </c>
      <c r="AK93" s="202"/>
      <c r="AL93" s="202"/>
      <c r="AM93" s="202"/>
      <c r="AN93" s="202"/>
      <c r="AO93" s="202"/>
      <c r="AP93" s="202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</row>
    <row r="94" spans="1:58" ht="12.75">
      <c r="A94" s="190" t="s">
        <v>44</v>
      </c>
      <c r="B94" s="190" t="s">
        <v>44</v>
      </c>
      <c r="C94" s="190" t="s">
        <v>44</v>
      </c>
      <c r="D94" s="190" t="s">
        <v>44</v>
      </c>
      <c r="E94" s="190" t="s">
        <v>44</v>
      </c>
      <c r="F94" s="190" t="s">
        <v>44</v>
      </c>
      <c r="G94" s="190" t="s">
        <v>44</v>
      </c>
      <c r="H94" s="190" t="s">
        <v>44</v>
      </c>
      <c r="I94" s="190" t="s">
        <v>44</v>
      </c>
      <c r="J94" s="190" t="s">
        <v>44</v>
      </c>
      <c r="K94" s="190" t="s">
        <v>44</v>
      </c>
      <c r="L94" s="190" t="s">
        <v>44</v>
      </c>
      <c r="M94" s="190" t="s">
        <v>44</v>
      </c>
      <c r="N94" s="190" t="s">
        <v>44</v>
      </c>
      <c r="O94" s="190" t="s">
        <v>44</v>
      </c>
      <c r="P94" s="190" t="s">
        <v>44</v>
      </c>
      <c r="Q94" s="190" t="s">
        <v>44</v>
      </c>
      <c r="R94" s="190" t="s">
        <v>44</v>
      </c>
      <c r="S94" s="190" t="s">
        <v>44</v>
      </c>
      <c r="T94" s="190" t="s">
        <v>44</v>
      </c>
      <c r="U94" s="190" t="s">
        <v>44</v>
      </c>
      <c r="V94" s="190" t="s">
        <v>44</v>
      </c>
      <c r="W94" s="190" t="s">
        <v>44</v>
      </c>
      <c r="X94" s="194" t="s">
        <v>44</v>
      </c>
      <c r="Y94" s="194" t="s">
        <v>44</v>
      </c>
      <c r="Z94" s="194" t="s">
        <v>44</v>
      </c>
      <c r="AA94" s="194" t="s">
        <v>44</v>
      </c>
      <c r="AB94" s="194" t="s">
        <v>44</v>
      </c>
      <c r="AC94" s="194" t="s">
        <v>44</v>
      </c>
      <c r="AD94" s="194" t="s">
        <v>44</v>
      </c>
      <c r="AE94" s="202" t="s">
        <v>44</v>
      </c>
      <c r="AF94" s="202" t="s">
        <v>44</v>
      </c>
      <c r="AG94" s="202" t="s">
        <v>44</v>
      </c>
      <c r="AH94" s="202" t="s">
        <v>44</v>
      </c>
      <c r="AI94" s="202" t="s">
        <v>44</v>
      </c>
      <c r="AJ94" s="202" t="s">
        <v>44</v>
      </c>
      <c r="AK94" s="202"/>
      <c r="AL94" s="202"/>
      <c r="AM94" s="202"/>
      <c r="AN94" s="202"/>
      <c r="AO94" s="202"/>
      <c r="AP94" s="202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</row>
    <row r="95" spans="1:58" ht="12.75">
      <c r="A95" s="190" t="s">
        <v>44</v>
      </c>
      <c r="B95" s="190" t="s">
        <v>44</v>
      </c>
      <c r="C95" s="190" t="s">
        <v>44</v>
      </c>
      <c r="D95" s="190" t="s">
        <v>44</v>
      </c>
      <c r="E95" s="190" t="s">
        <v>44</v>
      </c>
      <c r="F95" s="190" t="s">
        <v>44</v>
      </c>
      <c r="G95" s="190" t="s">
        <v>44</v>
      </c>
      <c r="H95" s="190" t="s">
        <v>44</v>
      </c>
      <c r="I95" s="190" t="s">
        <v>44</v>
      </c>
      <c r="J95" s="190" t="s">
        <v>44</v>
      </c>
      <c r="K95" s="190" t="s">
        <v>44</v>
      </c>
      <c r="L95" s="190" t="s">
        <v>44</v>
      </c>
      <c r="M95" s="190" t="s">
        <v>44</v>
      </c>
      <c r="N95" s="190" t="s">
        <v>44</v>
      </c>
      <c r="O95" s="190" t="s">
        <v>44</v>
      </c>
      <c r="P95" s="190" t="s">
        <v>44</v>
      </c>
      <c r="Q95" s="190" t="s">
        <v>44</v>
      </c>
      <c r="R95" s="190" t="s">
        <v>44</v>
      </c>
      <c r="S95" s="190" t="s">
        <v>44</v>
      </c>
      <c r="T95" s="190" t="s">
        <v>44</v>
      </c>
      <c r="U95" s="190" t="s">
        <v>44</v>
      </c>
      <c r="V95" s="190" t="s">
        <v>44</v>
      </c>
      <c r="W95" s="190" t="s">
        <v>44</v>
      </c>
      <c r="X95" s="194" t="s">
        <v>44</v>
      </c>
      <c r="Y95" s="194" t="s">
        <v>44</v>
      </c>
      <c r="Z95" s="194" t="s">
        <v>44</v>
      </c>
      <c r="AA95" s="194" t="s">
        <v>44</v>
      </c>
      <c r="AB95" s="194" t="s">
        <v>44</v>
      </c>
      <c r="AC95" s="194" t="s">
        <v>44</v>
      </c>
      <c r="AD95" s="194" t="s">
        <v>44</v>
      </c>
      <c r="AE95" s="202" t="s">
        <v>44</v>
      </c>
      <c r="AF95" s="202" t="s">
        <v>44</v>
      </c>
      <c r="AG95" s="202" t="s">
        <v>44</v>
      </c>
      <c r="AH95" s="202" t="s">
        <v>44</v>
      </c>
      <c r="AI95" s="202" t="s">
        <v>44</v>
      </c>
      <c r="AJ95" s="202" t="s">
        <v>44</v>
      </c>
      <c r="AK95" s="202"/>
      <c r="AL95" s="202"/>
      <c r="AM95" s="202"/>
      <c r="AN95" s="202"/>
      <c r="AO95" s="202"/>
      <c r="AP95" s="202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</row>
    <row r="96" spans="1:58" ht="12.7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 t="s">
        <v>41</v>
      </c>
      <c r="S96" s="190" t="s">
        <v>41</v>
      </c>
      <c r="T96" s="190" t="s">
        <v>41</v>
      </c>
      <c r="U96" s="190" t="s">
        <v>41</v>
      </c>
      <c r="V96" s="190" t="s">
        <v>41</v>
      </c>
      <c r="W96" s="190" t="s">
        <v>41</v>
      </c>
      <c r="X96" s="194" t="s">
        <v>41</v>
      </c>
      <c r="Y96" s="194" t="s">
        <v>41</v>
      </c>
      <c r="Z96" s="194" t="s">
        <v>41</v>
      </c>
      <c r="AA96" s="194" t="s">
        <v>41</v>
      </c>
      <c r="AB96" s="194" t="s">
        <v>41</v>
      </c>
      <c r="AC96" s="194" t="s">
        <v>41</v>
      </c>
      <c r="AD96" s="194" t="s">
        <v>41</v>
      </c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</row>
    <row r="97" spans="1:58" ht="12.7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 t="s">
        <v>41</v>
      </c>
      <c r="S97" s="190" t="s">
        <v>41</v>
      </c>
      <c r="T97" s="190" t="s">
        <v>41</v>
      </c>
      <c r="U97" s="190" t="s">
        <v>41</v>
      </c>
      <c r="V97" s="190" t="s">
        <v>41</v>
      </c>
      <c r="W97" s="190" t="s">
        <v>41</v>
      </c>
      <c r="X97" s="194" t="s">
        <v>41</v>
      </c>
      <c r="Y97" s="194" t="s">
        <v>41</v>
      </c>
      <c r="Z97" s="194" t="s">
        <v>41</v>
      </c>
      <c r="AA97" s="194" t="s">
        <v>41</v>
      </c>
      <c r="AB97" s="194" t="s">
        <v>41</v>
      </c>
      <c r="AC97" s="194" t="s">
        <v>41</v>
      </c>
      <c r="AD97" s="194" t="s">
        <v>41</v>
      </c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</row>
    <row r="98" spans="1:58" ht="12.75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 t="s">
        <v>41</v>
      </c>
      <c r="S98" s="190" t="s">
        <v>41</v>
      </c>
      <c r="T98" s="190" t="s">
        <v>41</v>
      </c>
      <c r="U98" s="190" t="s">
        <v>41</v>
      </c>
      <c r="V98" s="190" t="s">
        <v>41</v>
      </c>
      <c r="W98" s="190" t="s">
        <v>41</v>
      </c>
      <c r="X98" s="194" t="s">
        <v>41</v>
      </c>
      <c r="Y98" s="194" t="s">
        <v>41</v>
      </c>
      <c r="Z98" s="194" t="s">
        <v>41</v>
      </c>
      <c r="AA98" s="194" t="s">
        <v>41</v>
      </c>
      <c r="AB98" s="194" t="s">
        <v>41</v>
      </c>
      <c r="AC98" s="194" t="s">
        <v>41</v>
      </c>
      <c r="AD98" s="194" t="s">
        <v>41</v>
      </c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</row>
    <row r="99" spans="1:58" ht="12.7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 t="s">
        <v>41</v>
      </c>
      <c r="N99" s="190" t="s">
        <v>41</v>
      </c>
      <c r="O99" s="190" t="s">
        <v>41</v>
      </c>
      <c r="P99" s="190" t="s">
        <v>41</v>
      </c>
      <c r="Q99" s="190" t="s">
        <v>41</v>
      </c>
      <c r="R99" s="190" t="s">
        <v>41</v>
      </c>
      <c r="S99" s="190" t="s">
        <v>41</v>
      </c>
      <c r="T99" s="190" t="s">
        <v>41</v>
      </c>
      <c r="U99" s="190" t="s">
        <v>41</v>
      </c>
      <c r="V99" s="190" t="s">
        <v>41</v>
      </c>
      <c r="W99" s="190" t="s">
        <v>41</v>
      </c>
      <c r="X99" s="194" t="s">
        <v>41</v>
      </c>
      <c r="Y99" s="194" t="s">
        <v>41</v>
      </c>
      <c r="Z99" s="194" t="s">
        <v>41</v>
      </c>
      <c r="AA99" s="194" t="s">
        <v>41</v>
      </c>
      <c r="AB99" s="194" t="s">
        <v>41</v>
      </c>
      <c r="AC99" s="194" t="s">
        <v>41</v>
      </c>
      <c r="AD99" s="194" t="s">
        <v>41</v>
      </c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</row>
    <row r="100" spans="1:58" ht="12.7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 t="s">
        <v>41</v>
      </c>
      <c r="N100" s="190" t="s">
        <v>41</v>
      </c>
      <c r="O100" s="190" t="s">
        <v>41</v>
      </c>
      <c r="P100" s="190" t="s">
        <v>41</v>
      </c>
      <c r="Q100" s="190" t="s">
        <v>41</v>
      </c>
      <c r="R100" s="190" t="s">
        <v>41</v>
      </c>
      <c r="S100" s="190" t="s">
        <v>41</v>
      </c>
      <c r="T100" s="190" t="s">
        <v>41</v>
      </c>
      <c r="U100" s="190" t="s">
        <v>41</v>
      </c>
      <c r="V100" s="190" t="s">
        <v>41</v>
      </c>
      <c r="W100" s="190" t="s">
        <v>41</v>
      </c>
      <c r="X100" s="194" t="s">
        <v>41</v>
      </c>
      <c r="Y100" s="194" t="s">
        <v>41</v>
      </c>
      <c r="Z100" s="194" t="s">
        <v>41</v>
      </c>
      <c r="AA100" s="194" t="s">
        <v>41</v>
      </c>
      <c r="AB100" s="194" t="s">
        <v>41</v>
      </c>
      <c r="AC100" s="194" t="s">
        <v>41</v>
      </c>
      <c r="AD100" s="194" t="s">
        <v>41</v>
      </c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</row>
    <row r="101" spans="1:58" ht="12.7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 t="s">
        <v>41</v>
      </c>
      <c r="N101" s="190" t="s">
        <v>41</v>
      </c>
      <c r="O101" s="190" t="s">
        <v>41</v>
      </c>
      <c r="P101" s="190" t="s">
        <v>41</v>
      </c>
      <c r="Q101" s="190" t="s">
        <v>41</v>
      </c>
      <c r="R101" s="190" t="s">
        <v>41</v>
      </c>
      <c r="S101" s="190" t="s">
        <v>41</v>
      </c>
      <c r="T101" s="190" t="s">
        <v>41</v>
      </c>
      <c r="U101" s="190" t="s">
        <v>41</v>
      </c>
      <c r="V101" s="190" t="s">
        <v>41</v>
      </c>
      <c r="W101" s="190" t="s">
        <v>41</v>
      </c>
      <c r="X101" s="194" t="s">
        <v>41</v>
      </c>
      <c r="Y101" s="194" t="s">
        <v>41</v>
      </c>
      <c r="Z101" s="194" t="s">
        <v>41</v>
      </c>
      <c r="AA101" s="194" t="s">
        <v>41</v>
      </c>
      <c r="AB101" s="194" t="s">
        <v>41</v>
      </c>
      <c r="AC101" s="194" t="s">
        <v>41</v>
      </c>
      <c r="AD101" s="194" t="s">
        <v>41</v>
      </c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</row>
    <row r="102" spans="1:58" ht="12.7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 t="s">
        <v>41</v>
      </c>
      <c r="N102" s="190" t="s">
        <v>41</v>
      </c>
      <c r="O102" s="190" t="s">
        <v>41</v>
      </c>
      <c r="P102" s="190" t="s">
        <v>41</v>
      </c>
      <c r="Q102" s="190" t="s">
        <v>41</v>
      </c>
      <c r="R102" s="190" t="s">
        <v>41</v>
      </c>
      <c r="S102" s="190" t="s">
        <v>41</v>
      </c>
      <c r="T102" s="190" t="s">
        <v>41</v>
      </c>
      <c r="U102" s="190" t="s">
        <v>41</v>
      </c>
      <c r="V102" s="190" t="s">
        <v>41</v>
      </c>
      <c r="W102" s="190" t="s">
        <v>41</v>
      </c>
      <c r="X102" s="194" t="s">
        <v>41</v>
      </c>
      <c r="Y102" s="194" t="s">
        <v>41</v>
      </c>
      <c r="Z102" s="194" t="s">
        <v>41</v>
      </c>
      <c r="AA102" s="194" t="s">
        <v>41</v>
      </c>
      <c r="AB102" s="194" t="s">
        <v>41</v>
      </c>
      <c r="AC102" s="194" t="s">
        <v>41</v>
      </c>
      <c r="AD102" s="194" t="s">
        <v>41</v>
      </c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</row>
    <row r="103" spans="1:58" ht="12.7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 t="s">
        <v>41</v>
      </c>
      <c r="N103" s="190" t="s">
        <v>41</v>
      </c>
      <c r="O103" s="190" t="s">
        <v>41</v>
      </c>
      <c r="P103" s="190" t="s">
        <v>41</v>
      </c>
      <c r="Q103" s="190" t="s">
        <v>41</v>
      </c>
      <c r="R103" s="190" t="s">
        <v>41</v>
      </c>
      <c r="S103" s="190" t="s">
        <v>41</v>
      </c>
      <c r="T103" s="190" t="s">
        <v>41</v>
      </c>
      <c r="U103" s="190" t="s">
        <v>41</v>
      </c>
      <c r="V103" s="190" t="s">
        <v>41</v>
      </c>
      <c r="W103" s="190" t="s">
        <v>41</v>
      </c>
      <c r="X103" s="194" t="s">
        <v>41</v>
      </c>
      <c r="Y103" s="194" t="s">
        <v>41</v>
      </c>
      <c r="Z103" s="194" t="s">
        <v>41</v>
      </c>
      <c r="AA103" s="194" t="s">
        <v>41</v>
      </c>
      <c r="AB103" s="194" t="s">
        <v>41</v>
      </c>
      <c r="AC103" s="194" t="s">
        <v>41</v>
      </c>
      <c r="AD103" s="194" t="s">
        <v>41</v>
      </c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</row>
    <row r="104" spans="1:58" ht="12.7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 t="s">
        <v>41</v>
      </c>
      <c r="N104" s="190" t="s">
        <v>41</v>
      </c>
      <c r="O104" s="190" t="s">
        <v>41</v>
      </c>
      <c r="P104" s="190" t="s">
        <v>41</v>
      </c>
      <c r="Q104" s="190" t="s">
        <v>41</v>
      </c>
      <c r="R104" s="190" t="s">
        <v>41</v>
      </c>
      <c r="S104" s="190" t="s">
        <v>41</v>
      </c>
      <c r="T104" s="190" t="s">
        <v>41</v>
      </c>
      <c r="U104" s="190" t="s">
        <v>41</v>
      </c>
      <c r="V104" s="190" t="s">
        <v>41</v>
      </c>
      <c r="W104" s="190" t="s">
        <v>41</v>
      </c>
      <c r="X104" s="194" t="s">
        <v>41</v>
      </c>
      <c r="Y104" s="194" t="s">
        <v>41</v>
      </c>
      <c r="Z104" s="194" t="s">
        <v>41</v>
      </c>
      <c r="AA104" s="194" t="s">
        <v>41</v>
      </c>
      <c r="AB104" s="194" t="s">
        <v>41</v>
      </c>
      <c r="AC104" s="194" t="s">
        <v>41</v>
      </c>
      <c r="AD104" s="194" t="s">
        <v>41</v>
      </c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</row>
    <row r="105" spans="1:58" ht="12.7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 t="s">
        <v>41</v>
      </c>
      <c r="N105" s="190" t="s">
        <v>41</v>
      </c>
      <c r="O105" s="190" t="s">
        <v>41</v>
      </c>
      <c r="P105" s="190" t="s">
        <v>41</v>
      </c>
      <c r="Q105" s="190" t="s">
        <v>41</v>
      </c>
      <c r="R105" s="190" t="s">
        <v>41</v>
      </c>
      <c r="S105" s="190" t="s">
        <v>41</v>
      </c>
      <c r="T105" s="190" t="s">
        <v>41</v>
      </c>
      <c r="U105" s="190" t="s">
        <v>41</v>
      </c>
      <c r="V105" s="190" t="s">
        <v>41</v>
      </c>
      <c r="W105" s="190" t="s">
        <v>41</v>
      </c>
      <c r="X105" s="194" t="s">
        <v>41</v>
      </c>
      <c r="Y105" s="194" t="s">
        <v>41</v>
      </c>
      <c r="Z105" s="194" t="s">
        <v>41</v>
      </c>
      <c r="AA105" s="194" t="s">
        <v>41</v>
      </c>
      <c r="AB105" s="194" t="s">
        <v>41</v>
      </c>
      <c r="AC105" s="194" t="s">
        <v>41</v>
      </c>
      <c r="AD105" s="194" t="s">
        <v>41</v>
      </c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</row>
    <row r="106" spans="1:58" ht="12.75">
      <c r="A106" s="194"/>
      <c r="B106" s="194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 t="s">
        <v>41</v>
      </c>
      <c r="N106" s="193" t="s">
        <v>41</v>
      </c>
      <c r="O106" s="193" t="s">
        <v>41</v>
      </c>
      <c r="P106" s="193" t="s">
        <v>41</v>
      </c>
      <c r="Q106" s="193" t="s">
        <v>41</v>
      </c>
      <c r="R106" s="193" t="s">
        <v>41</v>
      </c>
      <c r="S106" s="193" t="s">
        <v>41</v>
      </c>
      <c r="T106" s="193" t="s">
        <v>41</v>
      </c>
      <c r="U106" s="193" t="s">
        <v>41</v>
      </c>
      <c r="V106" s="194" t="s">
        <v>41</v>
      </c>
      <c r="W106" s="194" t="s">
        <v>41</v>
      </c>
      <c r="X106" s="194" t="s">
        <v>41</v>
      </c>
      <c r="Y106" s="194" t="s">
        <v>41</v>
      </c>
      <c r="Z106" s="194" t="s">
        <v>41</v>
      </c>
      <c r="AA106" s="194" t="s">
        <v>41</v>
      </c>
      <c r="AB106" s="194" t="s">
        <v>41</v>
      </c>
      <c r="AC106" s="194" t="s">
        <v>41</v>
      </c>
      <c r="AD106" s="194" t="s">
        <v>41</v>
      </c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</row>
    <row r="107" spans="1:249" ht="12.75">
      <c r="A107" s="194" t="s">
        <v>43</v>
      </c>
      <c r="B107" s="193"/>
      <c r="C107" s="201"/>
      <c r="D107" s="193"/>
      <c r="E107" s="193"/>
      <c r="F107" s="193"/>
      <c r="G107" s="193"/>
      <c r="H107" s="193"/>
      <c r="I107" s="193"/>
      <c r="J107" s="193"/>
      <c r="K107" s="201" t="s">
        <v>74</v>
      </c>
      <c r="L107" s="193"/>
      <c r="M107" s="201"/>
      <c r="N107" s="193"/>
      <c r="O107" s="193"/>
      <c r="P107" s="193"/>
      <c r="Q107" s="193"/>
      <c r="R107" s="193"/>
      <c r="S107" s="193"/>
      <c r="T107" s="193" t="s">
        <v>41</v>
      </c>
      <c r="U107" s="193" t="s">
        <v>41</v>
      </c>
      <c r="V107" s="194" t="s">
        <v>41</v>
      </c>
      <c r="W107" s="194" t="s">
        <v>41</v>
      </c>
      <c r="X107" s="194" t="s">
        <v>41</v>
      </c>
      <c r="Y107" s="194" t="s">
        <v>41</v>
      </c>
      <c r="Z107" s="194" t="s">
        <v>41</v>
      </c>
      <c r="AA107" s="194" t="s">
        <v>41</v>
      </c>
      <c r="AB107" s="194" t="s">
        <v>41</v>
      </c>
      <c r="AC107" s="194" t="s">
        <v>41</v>
      </c>
      <c r="AD107" s="194" t="s">
        <v>41</v>
      </c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191"/>
      <c r="GD107" s="191"/>
      <c r="GE107" s="191"/>
      <c r="GF107" s="191"/>
      <c r="GG107" s="191"/>
      <c r="GH107" s="191"/>
      <c r="GI107" s="191"/>
      <c r="GJ107" s="191"/>
      <c r="GK107" s="191"/>
      <c r="GL107" s="191"/>
      <c r="GM107" s="191"/>
      <c r="GN107" s="191"/>
      <c r="GO107" s="191"/>
      <c r="GP107" s="191"/>
      <c r="GQ107" s="191"/>
      <c r="GR107" s="191"/>
      <c r="GS107" s="191"/>
      <c r="GT107" s="191"/>
      <c r="GU107" s="191"/>
      <c r="GV107" s="191"/>
      <c r="GW107" s="191"/>
      <c r="GX107" s="191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1"/>
      <c r="HI107" s="191"/>
      <c r="HJ107" s="191"/>
      <c r="HK107" s="191"/>
      <c r="HL107" s="191"/>
      <c r="HM107" s="191"/>
      <c r="HN107" s="191"/>
      <c r="HO107" s="191"/>
      <c r="HP107" s="191"/>
      <c r="HQ107" s="191"/>
      <c r="HR107" s="191"/>
      <c r="HS107" s="191"/>
      <c r="HT107" s="191"/>
      <c r="HU107" s="191"/>
      <c r="HV107" s="191"/>
      <c r="HW107" s="191"/>
      <c r="HX107" s="191"/>
      <c r="HY107" s="191"/>
      <c r="HZ107" s="191"/>
      <c r="IA107" s="191"/>
      <c r="IB107" s="191"/>
      <c r="IC107" s="191"/>
      <c r="ID107" s="191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1"/>
      <c r="IO107" s="191"/>
    </row>
    <row r="108" spans="1:58" ht="12.75">
      <c r="A108" s="190">
        <v>0.054</v>
      </c>
      <c r="B108" s="190">
        <v>0.04287617706436545</v>
      </c>
      <c r="C108" s="190">
        <v>0.3152552381136093</v>
      </c>
      <c r="D108" s="190">
        <v>-0.03660527536175972</v>
      </c>
      <c r="E108" s="190">
        <v>0.3019208856118709</v>
      </c>
      <c r="F108" s="190">
        <v>0.001098677595674308</v>
      </c>
      <c r="G108" s="190">
        <v>0.025286156123669388</v>
      </c>
      <c r="H108" s="190">
        <v>-0.058499999999999996</v>
      </c>
      <c r="I108" s="190">
        <v>0.1039207843193097</v>
      </c>
      <c r="J108" s="190">
        <v>0</v>
      </c>
      <c r="K108" s="190">
        <v>0</v>
      </c>
      <c r="L108" s="190" t="s">
        <v>44</v>
      </c>
      <c r="M108" s="190" t="s">
        <v>44</v>
      </c>
      <c r="N108" s="190" t="s">
        <v>44</v>
      </c>
      <c r="O108" s="190" t="s">
        <v>44</v>
      </c>
      <c r="P108" s="190" t="s">
        <v>44</v>
      </c>
      <c r="Q108" s="190" t="s">
        <v>44</v>
      </c>
      <c r="R108" s="190" t="s">
        <v>44</v>
      </c>
      <c r="S108" s="190" t="s">
        <v>44</v>
      </c>
      <c r="T108" s="190" t="s">
        <v>44</v>
      </c>
      <c r="U108" s="190" t="s">
        <v>44</v>
      </c>
      <c r="V108" s="192" t="s">
        <v>44</v>
      </c>
      <c r="W108" s="192" t="s">
        <v>44</v>
      </c>
      <c r="X108" s="192" t="s">
        <v>44</v>
      </c>
      <c r="Y108" s="192" t="s">
        <v>44</v>
      </c>
      <c r="Z108" s="192" t="s">
        <v>44</v>
      </c>
      <c r="AA108" s="192" t="s">
        <v>44</v>
      </c>
      <c r="AB108" s="192" t="s">
        <v>44</v>
      </c>
      <c r="AC108" s="192" t="s">
        <v>44</v>
      </c>
      <c r="AD108" s="192" t="s">
        <v>44</v>
      </c>
      <c r="AE108" s="203" t="s">
        <v>44</v>
      </c>
      <c r="AF108" s="203" t="s">
        <v>44</v>
      </c>
      <c r="AG108" s="203" t="s">
        <v>44</v>
      </c>
      <c r="AH108" s="203" t="s">
        <v>44</v>
      </c>
      <c r="AI108" s="203" t="s">
        <v>44</v>
      </c>
      <c r="AJ108" s="203" t="s">
        <v>44</v>
      </c>
      <c r="AK108" s="203"/>
      <c r="AL108" s="203"/>
      <c r="AM108" s="203"/>
      <c r="AN108" s="203"/>
      <c r="AO108" s="203"/>
      <c r="AP108" s="203"/>
      <c r="AQ108" s="192"/>
      <c r="AR108" s="192"/>
      <c r="AS108" s="192"/>
      <c r="AT108" s="192"/>
      <c r="AU108" s="192"/>
      <c r="AV108" s="192"/>
      <c r="AW108" s="192"/>
      <c r="AX108" s="194"/>
      <c r="AY108" s="194"/>
      <c r="AZ108" s="194"/>
      <c r="BA108" s="194"/>
      <c r="BB108" s="194"/>
      <c r="BC108" s="194"/>
      <c r="BD108" s="194"/>
      <c r="BE108" s="194"/>
      <c r="BF108" s="194"/>
    </row>
    <row r="109" spans="1:58" ht="12.75">
      <c r="A109" s="190">
        <v>0.31187829667902256</v>
      </c>
      <c r="B109" s="190">
        <v>0.35</v>
      </c>
      <c r="C109" s="190">
        <v>0.3310386089087931</v>
      </c>
      <c r="D109" s="190">
        <v>-0.05799045810556552</v>
      </c>
      <c r="E109" s="190">
        <v>0.36751336523558964</v>
      </c>
      <c r="F109" s="190">
        <v>0.00963018988102422</v>
      </c>
      <c r="G109" s="190">
        <v>0.003738365227750888</v>
      </c>
      <c r="H109" s="190">
        <v>0.0362967771844345</v>
      </c>
      <c r="I109" s="190">
        <v>0.015479168521156036</v>
      </c>
      <c r="J109" s="190">
        <v>0</v>
      </c>
      <c r="K109" s="190">
        <v>0</v>
      </c>
      <c r="L109" s="190" t="s">
        <v>44</v>
      </c>
      <c r="M109" s="190" t="s">
        <v>44</v>
      </c>
      <c r="N109" s="190" t="s">
        <v>44</v>
      </c>
      <c r="O109" s="190" t="s">
        <v>44</v>
      </c>
      <c r="P109" s="190" t="s">
        <v>44</v>
      </c>
      <c r="Q109" s="190" t="s">
        <v>44</v>
      </c>
      <c r="R109" s="190" t="s">
        <v>44</v>
      </c>
      <c r="S109" s="190" t="s">
        <v>44</v>
      </c>
      <c r="T109" s="190" t="s">
        <v>44</v>
      </c>
      <c r="U109" s="190" t="s">
        <v>44</v>
      </c>
      <c r="V109" s="192" t="s">
        <v>44</v>
      </c>
      <c r="W109" s="192" t="s">
        <v>44</v>
      </c>
      <c r="X109" s="192" t="s">
        <v>44</v>
      </c>
      <c r="Y109" s="192" t="s">
        <v>44</v>
      </c>
      <c r="Z109" s="192" t="s">
        <v>44</v>
      </c>
      <c r="AA109" s="192" t="s">
        <v>44</v>
      </c>
      <c r="AB109" s="192" t="s">
        <v>44</v>
      </c>
      <c r="AC109" s="192" t="s">
        <v>44</v>
      </c>
      <c r="AD109" s="192" t="s">
        <v>44</v>
      </c>
      <c r="AE109" s="203" t="s">
        <v>44</v>
      </c>
      <c r="AF109" s="203" t="s">
        <v>44</v>
      </c>
      <c r="AG109" s="203" t="s">
        <v>44</v>
      </c>
      <c r="AH109" s="203" t="s">
        <v>44</v>
      </c>
      <c r="AI109" s="203" t="s">
        <v>44</v>
      </c>
      <c r="AJ109" s="203" t="s">
        <v>44</v>
      </c>
      <c r="AK109" s="203"/>
      <c r="AL109" s="203"/>
      <c r="AM109" s="203"/>
      <c r="AN109" s="203"/>
      <c r="AO109" s="203"/>
      <c r="AP109" s="203"/>
      <c r="AQ109" s="192"/>
      <c r="AR109" s="192"/>
      <c r="AS109" s="192"/>
      <c r="AT109" s="192"/>
      <c r="AU109" s="192"/>
      <c r="AV109" s="192"/>
      <c r="AW109" s="192"/>
      <c r="AX109" s="194"/>
      <c r="AY109" s="194"/>
      <c r="AZ109" s="194"/>
      <c r="BA109" s="194"/>
      <c r="BB109" s="194"/>
      <c r="BC109" s="194"/>
      <c r="BD109" s="194"/>
      <c r="BE109" s="194"/>
      <c r="BF109" s="194"/>
    </row>
    <row r="110" spans="1:58" ht="12.75">
      <c r="A110" s="190">
        <v>0.17882290579581067</v>
      </c>
      <c r="B110" s="190">
        <v>0.0737568469126441</v>
      </c>
      <c r="C110" s="190">
        <v>57.55519999999999</v>
      </c>
      <c r="D110" s="190">
        <v>-1.8547200000000004</v>
      </c>
      <c r="E110" s="190">
        <v>1.4213223910790629</v>
      </c>
      <c r="F110" s="190">
        <v>0.08889747273244832</v>
      </c>
      <c r="G110" s="190">
        <v>0.47104</v>
      </c>
      <c r="H110" s="190">
        <v>-0.7411340931302512</v>
      </c>
      <c r="I110" s="190">
        <v>-1.5107733436885886</v>
      </c>
      <c r="J110" s="190">
        <v>0</v>
      </c>
      <c r="K110" s="190">
        <v>0</v>
      </c>
      <c r="L110" s="190" t="s">
        <v>44</v>
      </c>
      <c r="M110" s="190" t="s">
        <v>44</v>
      </c>
      <c r="N110" s="190" t="s">
        <v>44</v>
      </c>
      <c r="O110" s="190" t="s">
        <v>44</v>
      </c>
      <c r="P110" s="190" t="s">
        <v>44</v>
      </c>
      <c r="Q110" s="190" t="s">
        <v>44</v>
      </c>
      <c r="R110" s="190" t="s">
        <v>44</v>
      </c>
      <c r="S110" s="190" t="s">
        <v>44</v>
      </c>
      <c r="T110" s="190" t="s">
        <v>44</v>
      </c>
      <c r="U110" s="190" t="s">
        <v>44</v>
      </c>
      <c r="V110" s="192" t="s">
        <v>44</v>
      </c>
      <c r="W110" s="192" t="s">
        <v>44</v>
      </c>
      <c r="X110" s="192" t="s">
        <v>44</v>
      </c>
      <c r="Y110" s="192" t="s">
        <v>44</v>
      </c>
      <c r="Z110" s="192" t="s">
        <v>44</v>
      </c>
      <c r="AA110" s="192" t="s">
        <v>44</v>
      </c>
      <c r="AB110" s="192" t="s">
        <v>44</v>
      </c>
      <c r="AC110" s="192" t="s">
        <v>44</v>
      </c>
      <c r="AD110" s="192" t="s">
        <v>44</v>
      </c>
      <c r="AE110" s="203" t="s">
        <v>44</v>
      </c>
      <c r="AF110" s="203" t="s">
        <v>44</v>
      </c>
      <c r="AG110" s="203" t="s">
        <v>44</v>
      </c>
      <c r="AH110" s="203" t="s">
        <v>44</v>
      </c>
      <c r="AI110" s="203" t="s">
        <v>44</v>
      </c>
      <c r="AJ110" s="203" t="s">
        <v>44</v>
      </c>
      <c r="AK110" s="203"/>
      <c r="AL110" s="203"/>
      <c r="AM110" s="203"/>
      <c r="AN110" s="203"/>
      <c r="AO110" s="203"/>
      <c r="AP110" s="203"/>
      <c r="AQ110" s="192"/>
      <c r="AR110" s="192"/>
      <c r="AS110" s="192"/>
      <c r="AT110" s="192"/>
      <c r="AU110" s="192"/>
      <c r="AV110" s="192"/>
      <c r="AW110" s="192"/>
      <c r="AX110" s="194"/>
      <c r="AY110" s="194"/>
      <c r="AZ110" s="194"/>
      <c r="BA110" s="194"/>
      <c r="BB110" s="194"/>
      <c r="BC110" s="194"/>
      <c r="BD110" s="194"/>
      <c r="BE110" s="194"/>
      <c r="BF110" s="194"/>
    </row>
    <row r="111" spans="1:58" ht="12.75">
      <c r="A111" s="190">
        <v>-0.09945205872680495</v>
      </c>
      <c r="B111" s="190">
        <v>-0.06188558446087456</v>
      </c>
      <c r="C111" s="190">
        <v>-0.154348726628258</v>
      </c>
      <c r="D111" s="190">
        <v>2.5088000000000004</v>
      </c>
      <c r="E111" s="190">
        <v>-0.528684357522758</v>
      </c>
      <c r="F111" s="190">
        <v>-0.038386721721803435</v>
      </c>
      <c r="G111" s="190">
        <v>0.14336000000000002</v>
      </c>
      <c r="H111" s="190">
        <v>0</v>
      </c>
      <c r="I111" s="190">
        <v>0</v>
      </c>
      <c r="J111" s="190">
        <v>0</v>
      </c>
      <c r="K111" s="190">
        <v>0</v>
      </c>
      <c r="L111" s="190" t="s">
        <v>44</v>
      </c>
      <c r="M111" s="190" t="s">
        <v>44</v>
      </c>
      <c r="N111" s="190" t="s">
        <v>44</v>
      </c>
      <c r="O111" s="190" t="s">
        <v>44</v>
      </c>
      <c r="P111" s="190" t="s">
        <v>44</v>
      </c>
      <c r="Q111" s="190" t="s">
        <v>44</v>
      </c>
      <c r="R111" s="190" t="s">
        <v>44</v>
      </c>
      <c r="S111" s="190" t="s">
        <v>44</v>
      </c>
      <c r="T111" s="190" t="s">
        <v>44</v>
      </c>
      <c r="U111" s="190" t="s">
        <v>44</v>
      </c>
      <c r="V111" s="192" t="s">
        <v>44</v>
      </c>
      <c r="W111" s="192" t="s">
        <v>44</v>
      </c>
      <c r="X111" s="192" t="s">
        <v>44</v>
      </c>
      <c r="Y111" s="192" t="s">
        <v>44</v>
      </c>
      <c r="Z111" s="192" t="s">
        <v>44</v>
      </c>
      <c r="AA111" s="192" t="s">
        <v>44</v>
      </c>
      <c r="AB111" s="192" t="s">
        <v>44</v>
      </c>
      <c r="AC111" s="192" t="s">
        <v>44</v>
      </c>
      <c r="AD111" s="192" t="s">
        <v>44</v>
      </c>
      <c r="AE111" s="203" t="s">
        <v>44</v>
      </c>
      <c r="AF111" s="203" t="s">
        <v>44</v>
      </c>
      <c r="AG111" s="203" t="s">
        <v>44</v>
      </c>
      <c r="AH111" s="203" t="s">
        <v>44</v>
      </c>
      <c r="AI111" s="203" t="s">
        <v>44</v>
      </c>
      <c r="AJ111" s="203" t="s">
        <v>44</v>
      </c>
      <c r="AK111" s="203"/>
      <c r="AL111" s="203"/>
      <c r="AM111" s="203"/>
      <c r="AN111" s="203"/>
      <c r="AO111" s="203"/>
      <c r="AP111" s="203"/>
      <c r="AQ111" s="192"/>
      <c r="AR111" s="192"/>
      <c r="AS111" s="192"/>
      <c r="AT111" s="192"/>
      <c r="AU111" s="192"/>
      <c r="AV111" s="192"/>
      <c r="AW111" s="192"/>
      <c r="AX111" s="194"/>
      <c r="AY111" s="194"/>
      <c r="AZ111" s="194"/>
      <c r="BA111" s="194"/>
      <c r="BB111" s="194"/>
      <c r="BC111" s="194"/>
      <c r="BD111" s="194"/>
      <c r="BE111" s="194"/>
      <c r="BF111" s="194"/>
    </row>
    <row r="112" spans="1:58" ht="12.75">
      <c r="A112" s="190">
        <v>0.5800270644082194</v>
      </c>
      <c r="B112" s="190">
        <v>0.27732632526647666</v>
      </c>
      <c r="C112" s="190">
        <v>0.0836377412894254</v>
      </c>
      <c r="D112" s="190">
        <v>-0.1490100025157825</v>
      </c>
      <c r="E112" s="190">
        <v>5.0176000000000025</v>
      </c>
      <c r="F112" s="190">
        <v>0.12195383547803798</v>
      </c>
      <c r="G112" s="190">
        <v>0.6011681633794795</v>
      </c>
      <c r="H112" s="190">
        <v>0.6332017699153547</v>
      </c>
      <c r="I112" s="190">
        <v>1.9181208713630253</v>
      </c>
      <c r="J112" s="190">
        <v>0</v>
      </c>
      <c r="K112" s="190">
        <v>0</v>
      </c>
      <c r="L112" s="190" t="s">
        <v>44</v>
      </c>
      <c r="M112" s="190" t="s">
        <v>44</v>
      </c>
      <c r="N112" s="190" t="s">
        <v>44</v>
      </c>
      <c r="O112" s="190" t="s">
        <v>44</v>
      </c>
      <c r="P112" s="190" t="s">
        <v>44</v>
      </c>
      <c r="Q112" s="190" t="s">
        <v>44</v>
      </c>
      <c r="R112" s="190" t="s">
        <v>44</v>
      </c>
      <c r="S112" s="190" t="s">
        <v>44</v>
      </c>
      <c r="T112" s="190" t="s">
        <v>44</v>
      </c>
      <c r="U112" s="190" t="s">
        <v>44</v>
      </c>
      <c r="V112" s="192" t="s">
        <v>44</v>
      </c>
      <c r="W112" s="192" t="s">
        <v>44</v>
      </c>
      <c r="X112" s="192" t="s">
        <v>44</v>
      </c>
      <c r="Y112" s="192" t="s">
        <v>44</v>
      </c>
      <c r="Z112" s="192" t="s">
        <v>44</v>
      </c>
      <c r="AA112" s="192" t="s">
        <v>44</v>
      </c>
      <c r="AB112" s="192" t="s">
        <v>44</v>
      </c>
      <c r="AC112" s="192" t="s">
        <v>44</v>
      </c>
      <c r="AD112" s="192" t="s">
        <v>44</v>
      </c>
      <c r="AE112" s="203" t="s">
        <v>44</v>
      </c>
      <c r="AF112" s="203" t="s">
        <v>44</v>
      </c>
      <c r="AG112" s="203" t="s">
        <v>44</v>
      </c>
      <c r="AH112" s="203" t="s">
        <v>44</v>
      </c>
      <c r="AI112" s="203" t="s">
        <v>44</v>
      </c>
      <c r="AJ112" s="203" t="s">
        <v>44</v>
      </c>
      <c r="AK112" s="203"/>
      <c r="AL112" s="203"/>
      <c r="AM112" s="203"/>
      <c r="AN112" s="203"/>
      <c r="AO112" s="203"/>
      <c r="AP112" s="203"/>
      <c r="AQ112" s="192"/>
      <c r="AR112" s="192"/>
      <c r="AS112" s="192"/>
      <c r="AT112" s="192"/>
      <c r="AU112" s="192"/>
      <c r="AV112" s="192"/>
      <c r="AW112" s="192"/>
      <c r="AX112" s="194"/>
      <c r="AY112" s="194"/>
      <c r="AZ112" s="194"/>
      <c r="BA112" s="194"/>
      <c r="BB112" s="194"/>
      <c r="BC112" s="194"/>
      <c r="BD112" s="194"/>
      <c r="BE112" s="194"/>
      <c r="BF112" s="194"/>
    </row>
    <row r="113" spans="1:58" ht="12.75">
      <c r="A113" s="190">
        <v>0.012191284616942265</v>
      </c>
      <c r="B113" s="190">
        <v>0.04197366673945839</v>
      </c>
      <c r="C113" s="190">
        <v>0.030215042729479325</v>
      </c>
      <c r="D113" s="190">
        <v>-0.06249195131230916</v>
      </c>
      <c r="E113" s="190">
        <v>0.14038591180222962</v>
      </c>
      <c r="F113" s="190">
        <v>0.15040000000000003</v>
      </c>
      <c r="G113" s="190">
        <v>0.007648099379840487</v>
      </c>
      <c r="H113" s="190">
        <v>0.01902346791020066</v>
      </c>
      <c r="I113" s="190">
        <v>0.07755721532620269</v>
      </c>
      <c r="J113" s="190">
        <v>0</v>
      </c>
      <c r="K113" s="190">
        <v>0</v>
      </c>
      <c r="L113" s="190" t="s">
        <v>44</v>
      </c>
      <c r="M113" s="190" t="s">
        <v>44</v>
      </c>
      <c r="N113" s="190" t="s">
        <v>44</v>
      </c>
      <c r="O113" s="190" t="s">
        <v>44</v>
      </c>
      <c r="P113" s="190" t="s">
        <v>44</v>
      </c>
      <c r="Q113" s="190" t="s">
        <v>44</v>
      </c>
      <c r="R113" s="190" t="s">
        <v>44</v>
      </c>
      <c r="S113" s="190" t="s">
        <v>44</v>
      </c>
      <c r="T113" s="190" t="s">
        <v>44</v>
      </c>
      <c r="U113" s="190" t="s">
        <v>44</v>
      </c>
      <c r="V113" s="192" t="s">
        <v>44</v>
      </c>
      <c r="W113" s="192" t="s">
        <v>44</v>
      </c>
      <c r="X113" s="192" t="s">
        <v>44</v>
      </c>
      <c r="Y113" s="192" t="s">
        <v>44</v>
      </c>
      <c r="Z113" s="192" t="s">
        <v>44</v>
      </c>
      <c r="AA113" s="192" t="s">
        <v>44</v>
      </c>
      <c r="AB113" s="192" t="s">
        <v>44</v>
      </c>
      <c r="AC113" s="192" t="s">
        <v>44</v>
      </c>
      <c r="AD113" s="192" t="s">
        <v>44</v>
      </c>
      <c r="AE113" s="203" t="s">
        <v>44</v>
      </c>
      <c r="AF113" s="203" t="s">
        <v>44</v>
      </c>
      <c r="AG113" s="203" t="s">
        <v>44</v>
      </c>
      <c r="AH113" s="203" t="s">
        <v>44</v>
      </c>
      <c r="AI113" s="203" t="s">
        <v>44</v>
      </c>
      <c r="AJ113" s="203" t="s">
        <v>44</v>
      </c>
      <c r="AK113" s="203"/>
      <c r="AL113" s="203"/>
      <c r="AM113" s="203"/>
      <c r="AN113" s="203"/>
      <c r="AO113" s="203"/>
      <c r="AP113" s="203"/>
      <c r="AQ113" s="192"/>
      <c r="AR113" s="192"/>
      <c r="AS113" s="192"/>
      <c r="AT113" s="192"/>
      <c r="AU113" s="192"/>
      <c r="AV113" s="192"/>
      <c r="AW113" s="192"/>
      <c r="AX113" s="194"/>
      <c r="AY113" s="194"/>
      <c r="AZ113" s="194"/>
      <c r="BA113" s="194"/>
      <c r="BB113" s="194"/>
      <c r="BC113" s="194"/>
      <c r="BD113" s="194"/>
      <c r="BE113" s="194"/>
      <c r="BF113" s="194"/>
    </row>
    <row r="114" spans="1:58" ht="12.75">
      <c r="A114" s="190">
        <v>0.4064311039111095</v>
      </c>
      <c r="B114" s="190">
        <v>0.023601994670487906</v>
      </c>
      <c r="C114" s="190">
        <v>0.23190841426097938</v>
      </c>
      <c r="D114" s="190">
        <v>0.3380617018914066</v>
      </c>
      <c r="E114" s="190">
        <v>1.0024182308763485</v>
      </c>
      <c r="F114" s="190">
        <v>0.07365981200258707</v>
      </c>
      <c r="G114" s="190">
        <v>0.07168000000000001</v>
      </c>
      <c r="H114" s="190">
        <v>0.05408000000000001</v>
      </c>
      <c r="I114" s="190">
        <v>0.39008</v>
      </c>
      <c r="J114" s="190">
        <v>0</v>
      </c>
      <c r="K114" s="190">
        <v>0</v>
      </c>
      <c r="L114" s="190" t="s">
        <v>44</v>
      </c>
      <c r="M114" s="190" t="s">
        <v>44</v>
      </c>
      <c r="N114" s="190" t="s">
        <v>44</v>
      </c>
      <c r="O114" s="190" t="s">
        <v>44</v>
      </c>
      <c r="P114" s="190" t="s">
        <v>44</v>
      </c>
      <c r="Q114" s="190" t="s">
        <v>44</v>
      </c>
      <c r="R114" s="190" t="s">
        <v>44</v>
      </c>
      <c r="S114" s="190" t="s">
        <v>44</v>
      </c>
      <c r="T114" s="190" t="s">
        <v>44</v>
      </c>
      <c r="U114" s="190" t="s">
        <v>44</v>
      </c>
      <c r="V114" s="192" t="s">
        <v>44</v>
      </c>
      <c r="W114" s="192" t="s">
        <v>44</v>
      </c>
      <c r="X114" s="192" t="s">
        <v>44</v>
      </c>
      <c r="Y114" s="192" t="s">
        <v>44</v>
      </c>
      <c r="Z114" s="192" t="s">
        <v>44</v>
      </c>
      <c r="AA114" s="192" t="s">
        <v>44</v>
      </c>
      <c r="AB114" s="192" t="s">
        <v>44</v>
      </c>
      <c r="AC114" s="192" t="s">
        <v>44</v>
      </c>
      <c r="AD114" s="192" t="s">
        <v>44</v>
      </c>
      <c r="AE114" s="203" t="s">
        <v>44</v>
      </c>
      <c r="AF114" s="203" t="s">
        <v>44</v>
      </c>
      <c r="AG114" s="203" t="s">
        <v>44</v>
      </c>
      <c r="AH114" s="203" t="s">
        <v>44</v>
      </c>
      <c r="AI114" s="203" t="s">
        <v>44</v>
      </c>
      <c r="AJ114" s="203" t="s">
        <v>44</v>
      </c>
      <c r="AK114" s="203"/>
      <c r="AL114" s="203"/>
      <c r="AM114" s="203"/>
      <c r="AN114" s="203"/>
      <c r="AO114" s="203"/>
      <c r="AP114" s="203"/>
      <c r="AQ114" s="192"/>
      <c r="AR114" s="192"/>
      <c r="AS114" s="192"/>
      <c r="AT114" s="192"/>
      <c r="AU114" s="192"/>
      <c r="AV114" s="192"/>
      <c r="AW114" s="192"/>
      <c r="AX114" s="194"/>
      <c r="AY114" s="194"/>
      <c r="AZ114" s="194"/>
      <c r="BA114" s="194"/>
      <c r="BB114" s="194"/>
      <c r="BC114" s="194"/>
      <c r="BD114" s="194"/>
      <c r="BE114" s="194"/>
      <c r="BF114" s="194"/>
    </row>
    <row r="115" spans="1:58" ht="12.75">
      <c r="A115" s="190">
        <v>-0.46291004988627565</v>
      </c>
      <c r="B115" s="190">
        <v>0.11281625179046505</v>
      </c>
      <c r="C115" s="190">
        <v>-0.17963548525562872</v>
      </c>
      <c r="D115" s="190">
        <v>0</v>
      </c>
      <c r="E115" s="190">
        <v>0.5197945541785755</v>
      </c>
      <c r="F115" s="190">
        <v>0.0901993473951862</v>
      </c>
      <c r="G115" s="190">
        <v>0.3714285714285714</v>
      </c>
      <c r="H115" s="190">
        <v>0.29575000000000007</v>
      </c>
      <c r="I115" s="190">
        <v>0.602875</v>
      </c>
      <c r="J115" s="190">
        <v>0</v>
      </c>
      <c r="K115" s="190">
        <v>0</v>
      </c>
      <c r="L115" s="190" t="s">
        <v>44</v>
      </c>
      <c r="M115" s="190" t="s">
        <v>44</v>
      </c>
      <c r="N115" s="190" t="s">
        <v>44</v>
      </c>
      <c r="O115" s="190" t="s">
        <v>44</v>
      </c>
      <c r="P115" s="190" t="s">
        <v>44</v>
      </c>
      <c r="Q115" s="190" t="s">
        <v>44</v>
      </c>
      <c r="R115" s="190" t="s">
        <v>44</v>
      </c>
      <c r="S115" s="190" t="s">
        <v>44</v>
      </c>
      <c r="T115" s="190" t="s">
        <v>44</v>
      </c>
      <c r="U115" s="190" t="s">
        <v>44</v>
      </c>
      <c r="V115" s="192" t="s">
        <v>44</v>
      </c>
      <c r="W115" s="192" t="s">
        <v>44</v>
      </c>
      <c r="X115" s="192" t="s">
        <v>44</v>
      </c>
      <c r="Y115" s="192" t="s">
        <v>44</v>
      </c>
      <c r="Z115" s="192" t="s">
        <v>44</v>
      </c>
      <c r="AA115" s="192" t="s">
        <v>44</v>
      </c>
      <c r="AB115" s="192" t="s">
        <v>44</v>
      </c>
      <c r="AC115" s="192" t="s">
        <v>44</v>
      </c>
      <c r="AD115" s="192" t="s">
        <v>44</v>
      </c>
      <c r="AE115" s="203" t="s">
        <v>44</v>
      </c>
      <c r="AF115" s="203" t="s">
        <v>44</v>
      </c>
      <c r="AG115" s="203" t="s">
        <v>44</v>
      </c>
      <c r="AH115" s="203" t="s">
        <v>44</v>
      </c>
      <c r="AI115" s="203" t="s">
        <v>44</v>
      </c>
      <c r="AJ115" s="203" t="s">
        <v>44</v>
      </c>
      <c r="AK115" s="203"/>
      <c r="AL115" s="203"/>
      <c r="AM115" s="203"/>
      <c r="AN115" s="203"/>
      <c r="AO115" s="203"/>
      <c r="AP115" s="203"/>
      <c r="AQ115" s="192"/>
      <c r="AR115" s="192"/>
      <c r="AS115" s="192"/>
      <c r="AT115" s="192"/>
      <c r="AU115" s="192"/>
      <c r="AV115" s="192"/>
      <c r="AW115" s="192"/>
      <c r="AX115" s="194"/>
      <c r="AY115" s="194"/>
      <c r="AZ115" s="194"/>
      <c r="BA115" s="194"/>
      <c r="BB115" s="194"/>
      <c r="BC115" s="194"/>
      <c r="BD115" s="194"/>
      <c r="BE115" s="194"/>
      <c r="BF115" s="194"/>
    </row>
    <row r="116" spans="1:58" ht="12.75">
      <c r="A116" s="190">
        <v>0.20170220315921408</v>
      </c>
      <c r="B116" s="190">
        <v>0.011800997335243965</v>
      </c>
      <c r="C116" s="190">
        <v>-0.08981774262781433</v>
      </c>
      <c r="D116" s="190">
        <v>0</v>
      </c>
      <c r="E116" s="190">
        <v>0.3862184874687506</v>
      </c>
      <c r="F116" s="190">
        <v>0.0901993473951862</v>
      </c>
      <c r="G116" s="190">
        <v>0.6571428571428569</v>
      </c>
      <c r="H116" s="190">
        <v>0.5</v>
      </c>
      <c r="I116" s="190">
        <v>4.915750000000001</v>
      </c>
      <c r="J116" s="190">
        <v>0</v>
      </c>
      <c r="K116" s="190">
        <v>0</v>
      </c>
      <c r="L116" s="190" t="s">
        <v>44</v>
      </c>
      <c r="M116" s="190" t="s">
        <v>44</v>
      </c>
      <c r="N116" s="190" t="s">
        <v>44</v>
      </c>
      <c r="O116" s="190" t="s">
        <v>44</v>
      </c>
      <c r="P116" s="190" t="s">
        <v>44</v>
      </c>
      <c r="Q116" s="190" t="s">
        <v>44</v>
      </c>
      <c r="R116" s="190" t="s">
        <v>44</v>
      </c>
      <c r="S116" s="190" t="s">
        <v>44</v>
      </c>
      <c r="T116" s="190" t="s">
        <v>44</v>
      </c>
      <c r="U116" s="190" t="s">
        <v>44</v>
      </c>
      <c r="V116" s="192" t="s">
        <v>44</v>
      </c>
      <c r="W116" s="192" t="s">
        <v>44</v>
      </c>
      <c r="X116" s="192" t="s">
        <v>44</v>
      </c>
      <c r="Y116" s="192" t="s">
        <v>44</v>
      </c>
      <c r="Z116" s="192" t="s">
        <v>44</v>
      </c>
      <c r="AA116" s="192" t="s">
        <v>44</v>
      </c>
      <c r="AB116" s="192" t="s">
        <v>44</v>
      </c>
      <c r="AC116" s="192" t="s">
        <v>44</v>
      </c>
      <c r="AD116" s="192" t="s">
        <v>44</v>
      </c>
      <c r="AE116" s="203" t="s">
        <v>44</v>
      </c>
      <c r="AF116" s="203" t="s">
        <v>44</v>
      </c>
      <c r="AG116" s="203" t="s">
        <v>44</v>
      </c>
      <c r="AH116" s="203" t="s">
        <v>44</v>
      </c>
      <c r="AI116" s="203" t="s">
        <v>44</v>
      </c>
      <c r="AJ116" s="203" t="s">
        <v>44</v>
      </c>
      <c r="AK116" s="203"/>
      <c r="AL116" s="203"/>
      <c r="AM116" s="203"/>
      <c r="AN116" s="203"/>
      <c r="AO116" s="203"/>
      <c r="AP116" s="203"/>
      <c r="AQ116" s="192"/>
      <c r="AR116" s="192"/>
      <c r="AS116" s="192"/>
      <c r="AT116" s="192"/>
      <c r="AU116" s="192"/>
      <c r="AV116" s="192"/>
      <c r="AW116" s="192"/>
      <c r="AX116" s="194"/>
      <c r="AY116" s="194"/>
      <c r="AZ116" s="194"/>
      <c r="BA116" s="194"/>
      <c r="BB116" s="194"/>
      <c r="BC116" s="194"/>
      <c r="BD116" s="194"/>
      <c r="BE116" s="194"/>
      <c r="BF116" s="194"/>
    </row>
    <row r="117" spans="1:58" ht="12.75">
      <c r="A117" s="190" t="s">
        <v>44</v>
      </c>
      <c r="B117" s="190" t="s">
        <v>44</v>
      </c>
      <c r="C117" s="190" t="s">
        <v>44</v>
      </c>
      <c r="D117" s="190" t="s">
        <v>44</v>
      </c>
      <c r="E117" s="190" t="s">
        <v>44</v>
      </c>
      <c r="F117" s="190" t="s">
        <v>44</v>
      </c>
      <c r="G117" s="190" t="s">
        <v>44</v>
      </c>
      <c r="H117" s="190" t="s">
        <v>44</v>
      </c>
      <c r="I117" s="190" t="s">
        <v>44</v>
      </c>
      <c r="J117" s="190">
        <v>0</v>
      </c>
      <c r="K117" s="190">
        <v>0</v>
      </c>
      <c r="L117" s="190" t="s">
        <v>44</v>
      </c>
      <c r="M117" s="190" t="s">
        <v>44</v>
      </c>
      <c r="N117" s="190" t="s">
        <v>44</v>
      </c>
      <c r="O117" s="190" t="s">
        <v>44</v>
      </c>
      <c r="P117" s="190" t="s">
        <v>44</v>
      </c>
      <c r="Q117" s="190" t="s">
        <v>44</v>
      </c>
      <c r="R117" s="190" t="s">
        <v>44</v>
      </c>
      <c r="S117" s="190" t="s">
        <v>44</v>
      </c>
      <c r="T117" s="190" t="s">
        <v>44</v>
      </c>
      <c r="U117" s="190" t="s">
        <v>44</v>
      </c>
      <c r="V117" s="192" t="s">
        <v>44</v>
      </c>
      <c r="W117" s="192" t="s">
        <v>44</v>
      </c>
      <c r="X117" s="192" t="s">
        <v>44</v>
      </c>
      <c r="Y117" s="192" t="s">
        <v>44</v>
      </c>
      <c r="Z117" s="192" t="s">
        <v>44</v>
      </c>
      <c r="AA117" s="192" t="s">
        <v>44</v>
      </c>
      <c r="AB117" s="192" t="s">
        <v>44</v>
      </c>
      <c r="AC117" s="192" t="s">
        <v>44</v>
      </c>
      <c r="AD117" s="192" t="s">
        <v>44</v>
      </c>
      <c r="AE117" s="203" t="s">
        <v>44</v>
      </c>
      <c r="AF117" s="203" t="s">
        <v>44</v>
      </c>
      <c r="AG117" s="203" t="s">
        <v>44</v>
      </c>
      <c r="AH117" s="203" t="s">
        <v>44</v>
      </c>
      <c r="AI117" s="203" t="s">
        <v>44</v>
      </c>
      <c r="AJ117" s="203" t="s">
        <v>44</v>
      </c>
      <c r="AK117" s="203"/>
      <c r="AL117" s="203"/>
      <c r="AM117" s="203"/>
      <c r="AN117" s="203"/>
      <c r="AO117" s="203"/>
      <c r="AP117" s="203"/>
      <c r="AQ117" s="192"/>
      <c r="AR117" s="192"/>
      <c r="AS117" s="192"/>
      <c r="AT117" s="192"/>
      <c r="AU117" s="192"/>
      <c r="AV117" s="192"/>
      <c r="AW117" s="192"/>
      <c r="AX117" s="194"/>
      <c r="AY117" s="194"/>
      <c r="AZ117" s="194"/>
      <c r="BA117" s="194"/>
      <c r="BB117" s="194"/>
      <c r="BC117" s="194"/>
      <c r="BD117" s="194"/>
      <c r="BE117" s="194"/>
      <c r="BF117" s="194"/>
    </row>
    <row r="118" spans="1:58" ht="12.75">
      <c r="A118" s="190" t="s">
        <v>44</v>
      </c>
      <c r="B118" s="190" t="s">
        <v>44</v>
      </c>
      <c r="C118" s="190" t="s">
        <v>44</v>
      </c>
      <c r="D118" s="190" t="s">
        <v>44</v>
      </c>
      <c r="E118" s="190" t="s">
        <v>44</v>
      </c>
      <c r="F118" s="190" t="s">
        <v>44</v>
      </c>
      <c r="G118" s="190" t="s">
        <v>44</v>
      </c>
      <c r="H118" s="190" t="s">
        <v>44</v>
      </c>
      <c r="I118" s="190" t="s">
        <v>44</v>
      </c>
      <c r="J118" s="190" t="s">
        <v>44</v>
      </c>
      <c r="K118" s="190">
        <v>0</v>
      </c>
      <c r="L118" s="190" t="s">
        <v>44</v>
      </c>
      <c r="M118" s="190" t="s">
        <v>44</v>
      </c>
      <c r="N118" s="190" t="s">
        <v>44</v>
      </c>
      <c r="O118" s="190" t="s">
        <v>44</v>
      </c>
      <c r="P118" s="190" t="s">
        <v>44</v>
      </c>
      <c r="Q118" s="190" t="s">
        <v>44</v>
      </c>
      <c r="R118" s="190" t="s">
        <v>44</v>
      </c>
      <c r="S118" s="190" t="s">
        <v>44</v>
      </c>
      <c r="T118" s="190" t="s">
        <v>44</v>
      </c>
      <c r="U118" s="190" t="s">
        <v>44</v>
      </c>
      <c r="V118" s="192" t="s">
        <v>44</v>
      </c>
      <c r="W118" s="192" t="s">
        <v>44</v>
      </c>
      <c r="X118" s="192" t="s">
        <v>44</v>
      </c>
      <c r="Y118" s="192" t="s">
        <v>44</v>
      </c>
      <c r="Z118" s="192" t="s">
        <v>44</v>
      </c>
      <c r="AA118" s="192" t="s">
        <v>44</v>
      </c>
      <c r="AB118" s="192" t="s">
        <v>44</v>
      </c>
      <c r="AC118" s="192" t="s">
        <v>44</v>
      </c>
      <c r="AD118" s="192" t="s">
        <v>44</v>
      </c>
      <c r="AE118" s="203" t="s">
        <v>44</v>
      </c>
      <c r="AF118" s="203" t="s">
        <v>44</v>
      </c>
      <c r="AG118" s="203" t="s">
        <v>44</v>
      </c>
      <c r="AH118" s="203" t="s">
        <v>44</v>
      </c>
      <c r="AI118" s="203" t="s">
        <v>44</v>
      </c>
      <c r="AJ118" s="203" t="s">
        <v>44</v>
      </c>
      <c r="AK118" s="203"/>
      <c r="AL118" s="203"/>
      <c r="AM118" s="203"/>
      <c r="AN118" s="203"/>
      <c r="AO118" s="203"/>
      <c r="AP118" s="203"/>
      <c r="AQ118" s="192"/>
      <c r="AR118" s="192"/>
      <c r="AS118" s="192"/>
      <c r="AT118" s="192"/>
      <c r="AU118" s="192"/>
      <c r="AV118" s="192"/>
      <c r="AW118" s="192"/>
      <c r="AX118" s="194"/>
      <c r="AY118" s="194"/>
      <c r="AZ118" s="194"/>
      <c r="BA118" s="194"/>
      <c r="BB118" s="194"/>
      <c r="BC118" s="194"/>
      <c r="BD118" s="194"/>
      <c r="BE118" s="194"/>
      <c r="BF118" s="194"/>
    </row>
    <row r="119" spans="1:58" ht="12.75">
      <c r="A119" s="190" t="s">
        <v>44</v>
      </c>
      <c r="B119" s="190" t="s">
        <v>44</v>
      </c>
      <c r="C119" s="190" t="s">
        <v>44</v>
      </c>
      <c r="D119" s="190" t="s">
        <v>44</v>
      </c>
      <c r="E119" s="190" t="s">
        <v>44</v>
      </c>
      <c r="F119" s="190" t="s">
        <v>44</v>
      </c>
      <c r="G119" s="190" t="s">
        <v>44</v>
      </c>
      <c r="H119" s="190" t="s">
        <v>44</v>
      </c>
      <c r="I119" s="190" t="s">
        <v>44</v>
      </c>
      <c r="J119" s="190" t="s">
        <v>44</v>
      </c>
      <c r="K119" s="190" t="s">
        <v>44</v>
      </c>
      <c r="L119" s="190" t="s">
        <v>44</v>
      </c>
      <c r="M119" s="190" t="s">
        <v>44</v>
      </c>
      <c r="N119" s="190" t="s">
        <v>44</v>
      </c>
      <c r="O119" s="190" t="s">
        <v>44</v>
      </c>
      <c r="P119" s="190" t="s">
        <v>44</v>
      </c>
      <c r="Q119" s="190" t="s">
        <v>44</v>
      </c>
      <c r="R119" s="190" t="s">
        <v>44</v>
      </c>
      <c r="S119" s="190" t="s">
        <v>44</v>
      </c>
      <c r="T119" s="190" t="s">
        <v>44</v>
      </c>
      <c r="U119" s="190" t="s">
        <v>44</v>
      </c>
      <c r="V119" s="192" t="s">
        <v>44</v>
      </c>
      <c r="W119" s="192" t="s">
        <v>44</v>
      </c>
      <c r="X119" s="192" t="s">
        <v>44</v>
      </c>
      <c r="Y119" s="192" t="s">
        <v>44</v>
      </c>
      <c r="Z119" s="192" t="s">
        <v>44</v>
      </c>
      <c r="AA119" s="192" t="s">
        <v>44</v>
      </c>
      <c r="AB119" s="192" t="s">
        <v>44</v>
      </c>
      <c r="AC119" s="192" t="s">
        <v>44</v>
      </c>
      <c r="AD119" s="192" t="s">
        <v>44</v>
      </c>
      <c r="AE119" s="203" t="s">
        <v>44</v>
      </c>
      <c r="AF119" s="203" t="s">
        <v>44</v>
      </c>
      <c r="AG119" s="203" t="s">
        <v>44</v>
      </c>
      <c r="AH119" s="203" t="s">
        <v>44</v>
      </c>
      <c r="AI119" s="203" t="s">
        <v>44</v>
      </c>
      <c r="AJ119" s="203" t="s">
        <v>44</v>
      </c>
      <c r="AK119" s="203"/>
      <c r="AL119" s="203"/>
      <c r="AM119" s="203"/>
      <c r="AN119" s="203"/>
      <c r="AO119" s="203"/>
      <c r="AP119" s="203"/>
      <c r="AQ119" s="192"/>
      <c r="AR119" s="192"/>
      <c r="AS119" s="192"/>
      <c r="AT119" s="192"/>
      <c r="AU119" s="192"/>
      <c r="AV119" s="192"/>
      <c r="AW119" s="192"/>
      <c r="AX119" s="194"/>
      <c r="AY119" s="194"/>
      <c r="AZ119" s="194"/>
      <c r="BA119" s="194"/>
      <c r="BB119" s="194"/>
      <c r="BC119" s="194"/>
      <c r="BD119" s="194"/>
      <c r="BE119" s="194"/>
      <c r="BF119" s="194"/>
    </row>
    <row r="120" spans="1:58" ht="12.75">
      <c r="A120" s="190" t="s">
        <v>44</v>
      </c>
      <c r="B120" s="190" t="s">
        <v>44</v>
      </c>
      <c r="C120" s="190" t="s">
        <v>44</v>
      </c>
      <c r="D120" s="190" t="s">
        <v>44</v>
      </c>
      <c r="E120" s="190" t="s">
        <v>44</v>
      </c>
      <c r="F120" s="190" t="s">
        <v>44</v>
      </c>
      <c r="G120" s="190" t="s">
        <v>44</v>
      </c>
      <c r="H120" s="190" t="s">
        <v>44</v>
      </c>
      <c r="I120" s="190" t="s">
        <v>44</v>
      </c>
      <c r="J120" s="190" t="s">
        <v>44</v>
      </c>
      <c r="K120" s="190" t="s">
        <v>44</v>
      </c>
      <c r="L120" s="190" t="s">
        <v>44</v>
      </c>
      <c r="M120" s="190" t="s">
        <v>44</v>
      </c>
      <c r="N120" s="190" t="s">
        <v>44</v>
      </c>
      <c r="O120" s="190" t="s">
        <v>44</v>
      </c>
      <c r="P120" s="190" t="s">
        <v>44</v>
      </c>
      <c r="Q120" s="190" t="s">
        <v>44</v>
      </c>
      <c r="R120" s="190" t="s">
        <v>44</v>
      </c>
      <c r="S120" s="190" t="s">
        <v>44</v>
      </c>
      <c r="T120" s="190" t="s">
        <v>44</v>
      </c>
      <c r="U120" s="190" t="s">
        <v>44</v>
      </c>
      <c r="V120" s="192" t="s">
        <v>44</v>
      </c>
      <c r="W120" s="192" t="s">
        <v>44</v>
      </c>
      <c r="X120" s="192" t="s">
        <v>44</v>
      </c>
      <c r="Y120" s="192" t="s">
        <v>44</v>
      </c>
      <c r="Z120" s="192" t="s">
        <v>44</v>
      </c>
      <c r="AA120" s="192" t="s">
        <v>44</v>
      </c>
      <c r="AB120" s="192" t="s">
        <v>44</v>
      </c>
      <c r="AC120" s="192" t="s">
        <v>44</v>
      </c>
      <c r="AD120" s="192" t="s">
        <v>44</v>
      </c>
      <c r="AE120" s="203" t="s">
        <v>44</v>
      </c>
      <c r="AF120" s="203" t="s">
        <v>44</v>
      </c>
      <c r="AG120" s="203" t="s">
        <v>44</v>
      </c>
      <c r="AH120" s="203" t="s">
        <v>44</v>
      </c>
      <c r="AI120" s="203" t="s">
        <v>44</v>
      </c>
      <c r="AJ120" s="203" t="s">
        <v>44</v>
      </c>
      <c r="AK120" s="203"/>
      <c r="AL120" s="203"/>
      <c r="AM120" s="203"/>
      <c r="AN120" s="203"/>
      <c r="AO120" s="203"/>
      <c r="AP120" s="203"/>
      <c r="AQ120" s="192"/>
      <c r="AR120" s="192"/>
      <c r="AS120" s="192"/>
      <c r="AT120" s="192"/>
      <c r="AU120" s="192"/>
      <c r="AV120" s="192"/>
      <c r="AW120" s="192"/>
      <c r="AX120" s="194"/>
      <c r="AY120" s="194"/>
      <c r="AZ120" s="194"/>
      <c r="BA120" s="194"/>
      <c r="BB120" s="194"/>
      <c r="BC120" s="194"/>
      <c r="BD120" s="194"/>
      <c r="BE120" s="194"/>
      <c r="BF120" s="194"/>
    </row>
    <row r="121" spans="1:58" ht="12.75">
      <c r="A121" s="190" t="s">
        <v>44</v>
      </c>
      <c r="B121" s="190" t="s">
        <v>44</v>
      </c>
      <c r="C121" s="190" t="s">
        <v>44</v>
      </c>
      <c r="D121" s="190" t="s">
        <v>44</v>
      </c>
      <c r="E121" s="190" t="s">
        <v>44</v>
      </c>
      <c r="F121" s="190" t="s">
        <v>44</v>
      </c>
      <c r="G121" s="190" t="s">
        <v>44</v>
      </c>
      <c r="H121" s="190" t="s">
        <v>44</v>
      </c>
      <c r="I121" s="190" t="s">
        <v>44</v>
      </c>
      <c r="J121" s="190" t="s">
        <v>44</v>
      </c>
      <c r="K121" s="190" t="s">
        <v>44</v>
      </c>
      <c r="L121" s="190" t="s">
        <v>44</v>
      </c>
      <c r="M121" s="190" t="s">
        <v>44</v>
      </c>
      <c r="N121" s="190" t="s">
        <v>44</v>
      </c>
      <c r="O121" s="190" t="s">
        <v>44</v>
      </c>
      <c r="P121" s="190" t="s">
        <v>44</v>
      </c>
      <c r="Q121" s="190" t="s">
        <v>44</v>
      </c>
      <c r="R121" s="190" t="s">
        <v>44</v>
      </c>
      <c r="S121" s="190" t="s">
        <v>44</v>
      </c>
      <c r="T121" s="190" t="s">
        <v>44</v>
      </c>
      <c r="U121" s="190" t="s">
        <v>44</v>
      </c>
      <c r="V121" s="192" t="s">
        <v>44</v>
      </c>
      <c r="W121" s="192" t="s">
        <v>44</v>
      </c>
      <c r="X121" s="192" t="s">
        <v>44</v>
      </c>
      <c r="Y121" s="192" t="s">
        <v>44</v>
      </c>
      <c r="Z121" s="192" t="s">
        <v>44</v>
      </c>
      <c r="AA121" s="192" t="s">
        <v>44</v>
      </c>
      <c r="AB121" s="192" t="s">
        <v>44</v>
      </c>
      <c r="AC121" s="192" t="s">
        <v>44</v>
      </c>
      <c r="AD121" s="192" t="s">
        <v>44</v>
      </c>
      <c r="AE121" s="203" t="s">
        <v>44</v>
      </c>
      <c r="AF121" s="203" t="s">
        <v>44</v>
      </c>
      <c r="AG121" s="203" t="s">
        <v>44</v>
      </c>
      <c r="AH121" s="203" t="s">
        <v>44</v>
      </c>
      <c r="AI121" s="203" t="s">
        <v>44</v>
      </c>
      <c r="AJ121" s="203" t="s">
        <v>44</v>
      </c>
      <c r="AK121" s="203"/>
      <c r="AL121" s="203"/>
      <c r="AM121" s="203"/>
      <c r="AN121" s="203"/>
      <c r="AO121" s="203"/>
      <c r="AP121" s="203"/>
      <c r="AQ121" s="192"/>
      <c r="AR121" s="192"/>
      <c r="AS121" s="192"/>
      <c r="AT121" s="192"/>
      <c r="AU121" s="192"/>
      <c r="AV121" s="192"/>
      <c r="AW121" s="192"/>
      <c r="AX121" s="194"/>
      <c r="AY121" s="194"/>
      <c r="AZ121" s="194"/>
      <c r="BA121" s="194"/>
      <c r="BB121" s="194"/>
      <c r="BC121" s="194"/>
      <c r="BD121" s="194"/>
      <c r="BE121" s="194"/>
      <c r="BF121" s="194"/>
    </row>
    <row r="122" spans="1:58" ht="12.75">
      <c r="A122" s="190" t="s">
        <v>44</v>
      </c>
      <c r="B122" s="190" t="s">
        <v>44</v>
      </c>
      <c r="C122" s="190" t="s">
        <v>44</v>
      </c>
      <c r="D122" s="190" t="s">
        <v>44</v>
      </c>
      <c r="E122" s="190" t="s">
        <v>44</v>
      </c>
      <c r="F122" s="190" t="s">
        <v>44</v>
      </c>
      <c r="G122" s="190" t="s">
        <v>44</v>
      </c>
      <c r="H122" s="190" t="s">
        <v>44</v>
      </c>
      <c r="I122" s="190" t="s">
        <v>44</v>
      </c>
      <c r="J122" s="190" t="s">
        <v>44</v>
      </c>
      <c r="K122" s="190" t="s">
        <v>44</v>
      </c>
      <c r="L122" s="190" t="s">
        <v>44</v>
      </c>
      <c r="M122" s="190" t="s">
        <v>44</v>
      </c>
      <c r="N122" s="190" t="s">
        <v>44</v>
      </c>
      <c r="O122" s="190" t="s">
        <v>44</v>
      </c>
      <c r="P122" s="190" t="s">
        <v>44</v>
      </c>
      <c r="Q122" s="190" t="s">
        <v>44</v>
      </c>
      <c r="R122" s="190" t="s">
        <v>44</v>
      </c>
      <c r="S122" s="190" t="s">
        <v>44</v>
      </c>
      <c r="T122" s="190" t="s">
        <v>44</v>
      </c>
      <c r="U122" s="190" t="s">
        <v>44</v>
      </c>
      <c r="V122" s="192" t="s">
        <v>44</v>
      </c>
      <c r="W122" s="192" t="s">
        <v>44</v>
      </c>
      <c r="X122" s="192" t="s">
        <v>44</v>
      </c>
      <c r="Y122" s="192" t="s">
        <v>44</v>
      </c>
      <c r="Z122" s="192" t="s">
        <v>44</v>
      </c>
      <c r="AA122" s="192" t="s">
        <v>44</v>
      </c>
      <c r="AB122" s="192" t="s">
        <v>44</v>
      </c>
      <c r="AC122" s="192" t="s">
        <v>44</v>
      </c>
      <c r="AD122" s="192" t="s">
        <v>44</v>
      </c>
      <c r="AE122" s="203" t="s">
        <v>44</v>
      </c>
      <c r="AF122" s="203" t="s">
        <v>44</v>
      </c>
      <c r="AG122" s="203" t="s">
        <v>44</v>
      </c>
      <c r="AH122" s="203" t="s">
        <v>44</v>
      </c>
      <c r="AI122" s="203" t="s">
        <v>44</v>
      </c>
      <c r="AJ122" s="203" t="s">
        <v>44</v>
      </c>
      <c r="AK122" s="203"/>
      <c r="AL122" s="203"/>
      <c r="AM122" s="203"/>
      <c r="AN122" s="203"/>
      <c r="AO122" s="203"/>
      <c r="AP122" s="203"/>
      <c r="AQ122" s="192"/>
      <c r="AR122" s="192"/>
      <c r="AS122" s="192"/>
      <c r="AT122" s="192"/>
      <c r="AU122" s="192"/>
      <c r="AV122" s="192"/>
      <c r="AW122" s="192"/>
      <c r="AX122" s="194"/>
      <c r="AY122" s="194"/>
      <c r="AZ122" s="194"/>
      <c r="BA122" s="194"/>
      <c r="BB122" s="194"/>
      <c r="BC122" s="194"/>
      <c r="BD122" s="194"/>
      <c r="BE122" s="194"/>
      <c r="BF122" s="194"/>
    </row>
    <row r="123" spans="1:58" ht="12.75">
      <c r="A123" s="190" t="s">
        <v>44</v>
      </c>
      <c r="B123" s="192" t="s">
        <v>44</v>
      </c>
      <c r="C123" s="190" t="s">
        <v>44</v>
      </c>
      <c r="D123" s="190" t="s">
        <v>44</v>
      </c>
      <c r="E123" s="190" t="s">
        <v>44</v>
      </c>
      <c r="F123" s="190" t="s">
        <v>44</v>
      </c>
      <c r="G123" s="190" t="s">
        <v>44</v>
      </c>
      <c r="H123" s="190" t="s">
        <v>44</v>
      </c>
      <c r="I123" s="190" t="s">
        <v>44</v>
      </c>
      <c r="J123" s="190" t="s">
        <v>44</v>
      </c>
      <c r="K123" s="190" t="s">
        <v>44</v>
      </c>
      <c r="L123" s="190" t="s">
        <v>44</v>
      </c>
      <c r="M123" s="190" t="s">
        <v>44</v>
      </c>
      <c r="N123" s="190" t="s">
        <v>44</v>
      </c>
      <c r="O123" s="190" t="s">
        <v>44</v>
      </c>
      <c r="P123" s="190" t="s">
        <v>44</v>
      </c>
      <c r="Q123" s="190" t="s">
        <v>44</v>
      </c>
      <c r="R123" s="190" t="s">
        <v>44</v>
      </c>
      <c r="S123" s="190" t="s">
        <v>44</v>
      </c>
      <c r="T123" s="190" t="s">
        <v>44</v>
      </c>
      <c r="U123" s="190" t="s">
        <v>44</v>
      </c>
      <c r="V123" s="192" t="s">
        <v>44</v>
      </c>
      <c r="W123" s="192" t="s">
        <v>44</v>
      </c>
      <c r="X123" s="192" t="s">
        <v>44</v>
      </c>
      <c r="Y123" s="192" t="s">
        <v>44</v>
      </c>
      <c r="Z123" s="192" t="s">
        <v>44</v>
      </c>
      <c r="AA123" s="192" t="s">
        <v>44</v>
      </c>
      <c r="AB123" s="192" t="s">
        <v>44</v>
      </c>
      <c r="AC123" s="192" t="s">
        <v>44</v>
      </c>
      <c r="AD123" s="192" t="s">
        <v>44</v>
      </c>
      <c r="AE123" s="203" t="s">
        <v>44</v>
      </c>
      <c r="AF123" s="203" t="s">
        <v>44</v>
      </c>
      <c r="AG123" s="203" t="s">
        <v>44</v>
      </c>
      <c r="AH123" s="203" t="s">
        <v>44</v>
      </c>
      <c r="AI123" s="203" t="s">
        <v>44</v>
      </c>
      <c r="AJ123" s="203" t="s">
        <v>44</v>
      </c>
      <c r="AK123" s="203"/>
      <c r="AL123" s="203"/>
      <c r="AM123" s="203"/>
      <c r="AN123" s="203"/>
      <c r="AO123" s="203"/>
      <c r="AP123" s="203"/>
      <c r="AQ123" s="192"/>
      <c r="AR123" s="192"/>
      <c r="AS123" s="192"/>
      <c r="AT123" s="192"/>
      <c r="AU123" s="192"/>
      <c r="AV123" s="192"/>
      <c r="AW123" s="192"/>
      <c r="AX123" s="194"/>
      <c r="AY123" s="194"/>
      <c r="AZ123" s="194"/>
      <c r="BA123" s="194"/>
      <c r="BB123" s="194"/>
      <c r="BC123" s="194"/>
      <c r="BD123" s="194"/>
      <c r="BE123" s="194"/>
      <c r="BF123" s="194"/>
    </row>
    <row r="124" spans="1:58" ht="12.75">
      <c r="A124" s="190" t="s">
        <v>44</v>
      </c>
      <c r="B124" s="192" t="s">
        <v>44</v>
      </c>
      <c r="C124" s="190" t="s">
        <v>44</v>
      </c>
      <c r="D124" s="190" t="s">
        <v>44</v>
      </c>
      <c r="E124" s="190" t="s">
        <v>44</v>
      </c>
      <c r="F124" s="190" t="s">
        <v>44</v>
      </c>
      <c r="G124" s="190" t="s">
        <v>44</v>
      </c>
      <c r="H124" s="190" t="s">
        <v>44</v>
      </c>
      <c r="I124" s="190" t="s">
        <v>44</v>
      </c>
      <c r="J124" s="190" t="s">
        <v>44</v>
      </c>
      <c r="K124" s="190" t="s">
        <v>44</v>
      </c>
      <c r="L124" s="190" t="s">
        <v>44</v>
      </c>
      <c r="M124" s="190" t="s">
        <v>44</v>
      </c>
      <c r="N124" s="190" t="s">
        <v>44</v>
      </c>
      <c r="O124" s="190" t="s">
        <v>44</v>
      </c>
      <c r="P124" s="190" t="s">
        <v>44</v>
      </c>
      <c r="Q124" s="190" t="s">
        <v>44</v>
      </c>
      <c r="R124" s="190" t="s">
        <v>44</v>
      </c>
      <c r="S124" s="190" t="s">
        <v>44</v>
      </c>
      <c r="T124" s="190" t="s">
        <v>44</v>
      </c>
      <c r="U124" s="190" t="s">
        <v>44</v>
      </c>
      <c r="V124" s="192" t="s">
        <v>44</v>
      </c>
      <c r="W124" s="192" t="s">
        <v>44</v>
      </c>
      <c r="X124" s="192" t="s">
        <v>44</v>
      </c>
      <c r="Y124" s="192" t="s">
        <v>44</v>
      </c>
      <c r="Z124" s="192" t="s">
        <v>44</v>
      </c>
      <c r="AA124" s="192" t="s">
        <v>44</v>
      </c>
      <c r="AB124" s="192" t="s">
        <v>44</v>
      </c>
      <c r="AC124" s="192" t="s">
        <v>44</v>
      </c>
      <c r="AD124" s="192" t="s">
        <v>44</v>
      </c>
      <c r="AE124" s="203" t="s">
        <v>44</v>
      </c>
      <c r="AF124" s="203" t="s">
        <v>44</v>
      </c>
      <c r="AG124" s="203" t="s">
        <v>44</v>
      </c>
      <c r="AH124" s="203" t="s">
        <v>44</v>
      </c>
      <c r="AI124" s="203" t="s">
        <v>44</v>
      </c>
      <c r="AJ124" s="203" t="s">
        <v>44</v>
      </c>
      <c r="AK124" s="203"/>
      <c r="AL124" s="203"/>
      <c r="AM124" s="203"/>
      <c r="AN124" s="203"/>
      <c r="AO124" s="203"/>
      <c r="AP124" s="203"/>
      <c r="AQ124" s="192"/>
      <c r="AR124" s="192"/>
      <c r="AS124" s="192"/>
      <c r="AT124" s="192"/>
      <c r="AU124" s="192"/>
      <c r="AV124" s="192"/>
      <c r="AW124" s="192"/>
      <c r="AX124" s="194"/>
      <c r="AY124" s="194"/>
      <c r="AZ124" s="194"/>
      <c r="BA124" s="194"/>
      <c r="BB124" s="194"/>
      <c r="BC124" s="194"/>
      <c r="BD124" s="194"/>
      <c r="BE124" s="194"/>
      <c r="BF124" s="194"/>
    </row>
    <row r="125" spans="1:58" ht="12.75">
      <c r="A125" s="190" t="s">
        <v>44</v>
      </c>
      <c r="B125" s="192" t="s">
        <v>44</v>
      </c>
      <c r="C125" s="190" t="s">
        <v>44</v>
      </c>
      <c r="D125" s="190" t="s">
        <v>44</v>
      </c>
      <c r="E125" s="190" t="s">
        <v>44</v>
      </c>
      <c r="F125" s="190" t="s">
        <v>44</v>
      </c>
      <c r="G125" s="190" t="s">
        <v>44</v>
      </c>
      <c r="H125" s="190" t="s">
        <v>44</v>
      </c>
      <c r="I125" s="190" t="s">
        <v>44</v>
      </c>
      <c r="J125" s="190" t="s">
        <v>44</v>
      </c>
      <c r="K125" s="190" t="s">
        <v>44</v>
      </c>
      <c r="L125" s="190" t="s">
        <v>44</v>
      </c>
      <c r="M125" s="190" t="s">
        <v>44</v>
      </c>
      <c r="N125" s="190" t="s">
        <v>44</v>
      </c>
      <c r="O125" s="190" t="s">
        <v>44</v>
      </c>
      <c r="P125" s="190" t="s">
        <v>44</v>
      </c>
      <c r="Q125" s="190" t="s">
        <v>44</v>
      </c>
      <c r="R125" s="190" t="s">
        <v>44</v>
      </c>
      <c r="S125" s="190" t="s">
        <v>44</v>
      </c>
      <c r="T125" s="190" t="s">
        <v>44</v>
      </c>
      <c r="U125" s="190" t="s">
        <v>44</v>
      </c>
      <c r="V125" s="192" t="s">
        <v>44</v>
      </c>
      <c r="W125" s="192" t="s">
        <v>44</v>
      </c>
      <c r="X125" s="192" t="s">
        <v>44</v>
      </c>
      <c r="Y125" s="192" t="s">
        <v>44</v>
      </c>
      <c r="Z125" s="192" t="s">
        <v>44</v>
      </c>
      <c r="AA125" s="192" t="s">
        <v>44</v>
      </c>
      <c r="AB125" s="192" t="s">
        <v>44</v>
      </c>
      <c r="AC125" s="192" t="s">
        <v>44</v>
      </c>
      <c r="AD125" s="192" t="s">
        <v>44</v>
      </c>
      <c r="AE125" s="203" t="s">
        <v>44</v>
      </c>
      <c r="AF125" s="203" t="s">
        <v>44</v>
      </c>
      <c r="AG125" s="203" t="s">
        <v>44</v>
      </c>
      <c r="AH125" s="203" t="s">
        <v>44</v>
      </c>
      <c r="AI125" s="203" t="s">
        <v>44</v>
      </c>
      <c r="AJ125" s="203" t="s">
        <v>44</v>
      </c>
      <c r="AK125" s="203"/>
      <c r="AL125" s="203"/>
      <c r="AM125" s="203"/>
      <c r="AN125" s="203"/>
      <c r="AO125" s="203"/>
      <c r="AP125" s="203"/>
      <c r="AQ125" s="192"/>
      <c r="AR125" s="192"/>
      <c r="AS125" s="192"/>
      <c r="AT125" s="192"/>
      <c r="AU125" s="192"/>
      <c r="AV125" s="192"/>
      <c r="AW125" s="192"/>
      <c r="AX125" s="194"/>
      <c r="AY125" s="194"/>
      <c r="AZ125" s="194"/>
      <c r="BA125" s="194"/>
      <c r="BB125" s="194"/>
      <c r="BC125" s="194"/>
      <c r="BD125" s="194"/>
      <c r="BE125" s="194"/>
      <c r="BF125" s="194"/>
    </row>
    <row r="126" spans="1:58" ht="12.75">
      <c r="A126" s="190" t="s">
        <v>44</v>
      </c>
      <c r="B126" s="192" t="s">
        <v>44</v>
      </c>
      <c r="C126" s="190" t="s">
        <v>44</v>
      </c>
      <c r="D126" s="190" t="s">
        <v>44</v>
      </c>
      <c r="E126" s="190" t="s">
        <v>44</v>
      </c>
      <c r="F126" s="190" t="s">
        <v>44</v>
      </c>
      <c r="G126" s="190" t="s">
        <v>44</v>
      </c>
      <c r="H126" s="190" t="s">
        <v>44</v>
      </c>
      <c r="I126" s="190" t="s">
        <v>44</v>
      </c>
      <c r="J126" s="190" t="s">
        <v>44</v>
      </c>
      <c r="K126" s="190" t="s">
        <v>44</v>
      </c>
      <c r="L126" s="190" t="s">
        <v>44</v>
      </c>
      <c r="M126" s="190" t="s">
        <v>44</v>
      </c>
      <c r="N126" s="190" t="s">
        <v>44</v>
      </c>
      <c r="O126" s="190" t="s">
        <v>44</v>
      </c>
      <c r="P126" s="190" t="s">
        <v>44</v>
      </c>
      <c r="Q126" s="190" t="s">
        <v>44</v>
      </c>
      <c r="R126" s="190" t="s">
        <v>44</v>
      </c>
      <c r="S126" s="190" t="s">
        <v>44</v>
      </c>
      <c r="T126" s="190" t="s">
        <v>44</v>
      </c>
      <c r="U126" s="190" t="s">
        <v>44</v>
      </c>
      <c r="V126" s="192" t="s">
        <v>44</v>
      </c>
      <c r="W126" s="192" t="s">
        <v>44</v>
      </c>
      <c r="X126" s="192" t="s">
        <v>44</v>
      </c>
      <c r="Y126" s="192" t="s">
        <v>44</v>
      </c>
      <c r="Z126" s="192" t="s">
        <v>44</v>
      </c>
      <c r="AA126" s="192" t="s">
        <v>44</v>
      </c>
      <c r="AB126" s="192" t="s">
        <v>44</v>
      </c>
      <c r="AC126" s="192" t="s">
        <v>44</v>
      </c>
      <c r="AD126" s="192" t="s">
        <v>44</v>
      </c>
      <c r="AE126" s="203" t="s">
        <v>44</v>
      </c>
      <c r="AF126" s="203" t="s">
        <v>44</v>
      </c>
      <c r="AG126" s="203" t="s">
        <v>44</v>
      </c>
      <c r="AH126" s="203" t="s">
        <v>44</v>
      </c>
      <c r="AI126" s="203" t="s">
        <v>44</v>
      </c>
      <c r="AJ126" s="203" t="s">
        <v>44</v>
      </c>
      <c r="AK126" s="203"/>
      <c r="AL126" s="203"/>
      <c r="AM126" s="203"/>
      <c r="AN126" s="203"/>
      <c r="AO126" s="203"/>
      <c r="AP126" s="203"/>
      <c r="AQ126" s="192"/>
      <c r="AR126" s="192"/>
      <c r="AS126" s="192"/>
      <c r="AT126" s="192"/>
      <c r="AU126" s="192"/>
      <c r="AV126" s="192"/>
      <c r="AW126" s="192"/>
      <c r="AX126" s="194"/>
      <c r="AY126" s="194"/>
      <c r="AZ126" s="194"/>
      <c r="BA126" s="194"/>
      <c r="BB126" s="194"/>
      <c r="BC126" s="194"/>
      <c r="BD126" s="194"/>
      <c r="BE126" s="194"/>
      <c r="BF126" s="194"/>
    </row>
    <row r="127" spans="1:58" ht="12.75">
      <c r="A127" s="190" t="s">
        <v>44</v>
      </c>
      <c r="B127" s="192" t="s">
        <v>44</v>
      </c>
      <c r="C127" s="190" t="s">
        <v>44</v>
      </c>
      <c r="D127" s="190" t="s">
        <v>44</v>
      </c>
      <c r="E127" s="190" t="s">
        <v>44</v>
      </c>
      <c r="F127" s="190" t="s">
        <v>44</v>
      </c>
      <c r="G127" s="190" t="s">
        <v>44</v>
      </c>
      <c r="H127" s="190" t="s">
        <v>44</v>
      </c>
      <c r="I127" s="190" t="s">
        <v>44</v>
      </c>
      <c r="J127" s="190" t="s">
        <v>44</v>
      </c>
      <c r="K127" s="190" t="s">
        <v>44</v>
      </c>
      <c r="L127" s="190" t="s">
        <v>44</v>
      </c>
      <c r="M127" s="190" t="s">
        <v>44</v>
      </c>
      <c r="N127" s="190" t="s">
        <v>44</v>
      </c>
      <c r="O127" s="190" t="s">
        <v>44</v>
      </c>
      <c r="P127" s="190" t="s">
        <v>44</v>
      </c>
      <c r="Q127" s="190" t="s">
        <v>44</v>
      </c>
      <c r="R127" s="190" t="s">
        <v>44</v>
      </c>
      <c r="S127" s="190" t="s">
        <v>44</v>
      </c>
      <c r="T127" s="190" t="s">
        <v>44</v>
      </c>
      <c r="U127" s="190" t="s">
        <v>44</v>
      </c>
      <c r="V127" s="192" t="s">
        <v>44</v>
      </c>
      <c r="W127" s="192" t="s">
        <v>44</v>
      </c>
      <c r="X127" s="192" t="s">
        <v>44</v>
      </c>
      <c r="Y127" s="192" t="s">
        <v>44</v>
      </c>
      <c r="Z127" s="192" t="s">
        <v>44</v>
      </c>
      <c r="AA127" s="192" t="s">
        <v>44</v>
      </c>
      <c r="AB127" s="192" t="s">
        <v>44</v>
      </c>
      <c r="AC127" s="192" t="s">
        <v>44</v>
      </c>
      <c r="AD127" s="192" t="s">
        <v>44</v>
      </c>
      <c r="AE127" s="203" t="s">
        <v>44</v>
      </c>
      <c r="AF127" s="203" t="s">
        <v>44</v>
      </c>
      <c r="AG127" s="203" t="s">
        <v>44</v>
      </c>
      <c r="AH127" s="203" t="s">
        <v>44</v>
      </c>
      <c r="AI127" s="203" t="s">
        <v>44</v>
      </c>
      <c r="AJ127" s="203" t="s">
        <v>44</v>
      </c>
      <c r="AK127" s="203"/>
      <c r="AL127" s="203"/>
      <c r="AM127" s="203"/>
      <c r="AN127" s="203"/>
      <c r="AO127" s="203"/>
      <c r="AP127" s="203"/>
      <c r="AQ127" s="192"/>
      <c r="AR127" s="192"/>
      <c r="AS127" s="192"/>
      <c r="AT127" s="192"/>
      <c r="AU127" s="192"/>
      <c r="AV127" s="192"/>
      <c r="AW127" s="192"/>
      <c r="AX127" s="194"/>
      <c r="AY127" s="194"/>
      <c r="AZ127" s="194"/>
      <c r="BA127" s="194"/>
      <c r="BB127" s="194"/>
      <c r="BC127" s="194"/>
      <c r="BD127" s="194"/>
      <c r="BE127" s="194"/>
      <c r="BF127" s="194"/>
    </row>
    <row r="128" spans="1:58" ht="12.75">
      <c r="A128" s="190"/>
      <c r="B128" s="192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192"/>
      <c r="AR128" s="192"/>
      <c r="AS128" s="192"/>
      <c r="AT128" s="192"/>
      <c r="AU128" s="192"/>
      <c r="AV128" s="192"/>
      <c r="AW128" s="192"/>
      <c r="AX128" s="194"/>
      <c r="AY128" s="194"/>
      <c r="AZ128" s="194"/>
      <c r="BA128" s="194"/>
      <c r="BB128" s="194"/>
      <c r="BC128" s="194"/>
      <c r="BD128" s="194"/>
      <c r="BE128" s="194"/>
      <c r="BF128" s="194"/>
    </row>
    <row r="129" spans="1:58" ht="12.75">
      <c r="A129" s="190"/>
      <c r="B129" s="192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192"/>
      <c r="AR129" s="192"/>
      <c r="AS129" s="192"/>
      <c r="AT129" s="192"/>
      <c r="AU129" s="192"/>
      <c r="AV129" s="192"/>
      <c r="AW129" s="192"/>
      <c r="AX129" s="194"/>
      <c r="AY129" s="194"/>
      <c r="AZ129" s="194"/>
      <c r="BA129" s="194"/>
      <c r="BB129" s="194"/>
      <c r="BC129" s="194"/>
      <c r="BD129" s="194"/>
      <c r="BE129" s="194"/>
      <c r="BF129" s="194"/>
    </row>
    <row r="130" spans="1:58" ht="12.75">
      <c r="A130" s="190"/>
      <c r="B130" s="192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192"/>
      <c r="AR130" s="192"/>
      <c r="AS130" s="192"/>
      <c r="AT130" s="192"/>
      <c r="AU130" s="192"/>
      <c r="AV130" s="192"/>
      <c r="AW130" s="192"/>
      <c r="AX130" s="194"/>
      <c r="AY130" s="194"/>
      <c r="AZ130" s="194"/>
      <c r="BA130" s="194"/>
      <c r="BB130" s="194"/>
      <c r="BC130" s="194"/>
      <c r="BD130" s="194"/>
      <c r="BE130" s="194"/>
      <c r="BF130" s="194"/>
    </row>
    <row r="131" spans="1:58" ht="12.75">
      <c r="A131" s="190"/>
      <c r="B131" s="192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192"/>
      <c r="AR131" s="192"/>
      <c r="AS131" s="192"/>
      <c r="AT131" s="192"/>
      <c r="AU131" s="192"/>
      <c r="AV131" s="192"/>
      <c r="AW131" s="192"/>
      <c r="AX131" s="194"/>
      <c r="AY131" s="194"/>
      <c r="AZ131" s="194"/>
      <c r="BA131" s="194"/>
      <c r="BB131" s="194"/>
      <c r="BC131" s="194"/>
      <c r="BD131" s="194"/>
      <c r="BE131" s="194"/>
      <c r="BF131" s="194"/>
    </row>
    <row r="132" spans="1:58" ht="12.75">
      <c r="A132" s="192"/>
      <c r="B132" s="192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192"/>
      <c r="AR132" s="192"/>
      <c r="AS132" s="192"/>
      <c r="AT132" s="192"/>
      <c r="AU132" s="192"/>
      <c r="AV132" s="192"/>
      <c r="AW132" s="192"/>
      <c r="AX132" s="194"/>
      <c r="AY132" s="194"/>
      <c r="AZ132" s="194"/>
      <c r="BA132" s="194"/>
      <c r="BB132" s="194"/>
      <c r="BC132" s="194"/>
      <c r="BD132" s="194"/>
      <c r="BE132" s="194"/>
      <c r="BF132" s="194"/>
    </row>
    <row r="133" spans="1:58" ht="12.75">
      <c r="A133" s="192"/>
      <c r="B133" s="192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192"/>
      <c r="AR133" s="192"/>
      <c r="AS133" s="192"/>
      <c r="AT133" s="192"/>
      <c r="AU133" s="192"/>
      <c r="AV133" s="192"/>
      <c r="AW133" s="192"/>
      <c r="AX133" s="194"/>
      <c r="AY133" s="194"/>
      <c r="AZ133" s="194"/>
      <c r="BA133" s="194"/>
      <c r="BB133" s="194"/>
      <c r="BC133" s="194"/>
      <c r="BD133" s="194"/>
      <c r="BE133" s="194"/>
      <c r="BF133" s="194"/>
    </row>
    <row r="134" spans="1:58" ht="12.75">
      <c r="A134" s="192"/>
      <c r="B134" s="192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192"/>
      <c r="AR134" s="192"/>
      <c r="AS134" s="192"/>
      <c r="AT134" s="192"/>
      <c r="AU134" s="192"/>
      <c r="AV134" s="192"/>
      <c r="AW134" s="192"/>
      <c r="AX134" s="194"/>
      <c r="AY134" s="194"/>
      <c r="AZ134" s="194"/>
      <c r="BA134" s="194"/>
      <c r="BB134" s="194"/>
      <c r="BC134" s="194"/>
      <c r="BD134" s="194"/>
      <c r="BE134" s="194"/>
      <c r="BF134" s="194"/>
    </row>
    <row r="135" spans="1:58" ht="12.75">
      <c r="A135" s="192"/>
      <c r="B135" s="192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192"/>
      <c r="AR135" s="192"/>
      <c r="AS135" s="192"/>
      <c r="AT135" s="192"/>
      <c r="AU135" s="192"/>
      <c r="AV135" s="192"/>
      <c r="AW135" s="192"/>
      <c r="AX135" s="194"/>
      <c r="AY135" s="194"/>
      <c r="AZ135" s="194"/>
      <c r="BA135" s="194"/>
      <c r="BB135" s="194"/>
      <c r="BC135" s="194"/>
      <c r="BD135" s="194"/>
      <c r="BE135" s="194"/>
      <c r="BF135" s="194"/>
    </row>
    <row r="136" spans="1:58" ht="12.75">
      <c r="A136" s="192"/>
      <c r="B136" s="192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192"/>
      <c r="AR136" s="192"/>
      <c r="AS136" s="192"/>
      <c r="AT136" s="192"/>
      <c r="AU136" s="192"/>
      <c r="AV136" s="192"/>
      <c r="AW136" s="192"/>
      <c r="AX136" s="194"/>
      <c r="AY136" s="194"/>
      <c r="AZ136" s="194"/>
      <c r="BA136" s="194"/>
      <c r="BB136" s="194"/>
      <c r="BC136" s="194"/>
      <c r="BD136" s="194"/>
      <c r="BE136" s="194"/>
      <c r="BF136" s="194"/>
    </row>
    <row r="137" spans="1:58" ht="12.75">
      <c r="A137" s="192"/>
      <c r="B137" s="192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192"/>
      <c r="AR137" s="192"/>
      <c r="AS137" s="192"/>
      <c r="AT137" s="192"/>
      <c r="AU137" s="192"/>
      <c r="AV137" s="192"/>
      <c r="AW137" s="192"/>
      <c r="AX137" s="194"/>
      <c r="AY137" s="194"/>
      <c r="AZ137" s="194"/>
      <c r="BA137" s="194"/>
      <c r="BB137" s="194"/>
      <c r="BC137" s="194"/>
      <c r="BD137" s="194"/>
      <c r="BE137" s="194"/>
      <c r="BF137" s="194"/>
    </row>
    <row r="138" spans="1:58" ht="12.75">
      <c r="A138" s="192"/>
      <c r="B138" s="192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192"/>
      <c r="AR138" s="192"/>
      <c r="AS138" s="192"/>
      <c r="AT138" s="192"/>
      <c r="AU138" s="192"/>
      <c r="AV138" s="192"/>
      <c r="AW138" s="192"/>
      <c r="AX138" s="194"/>
      <c r="AY138" s="194"/>
      <c r="AZ138" s="194"/>
      <c r="BA138" s="194"/>
      <c r="BB138" s="194"/>
      <c r="BC138" s="194"/>
      <c r="BD138" s="194"/>
      <c r="BE138" s="194"/>
      <c r="BF138" s="194"/>
    </row>
    <row r="139" spans="1:58" ht="12.75">
      <c r="A139" s="192"/>
      <c r="B139" s="192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192"/>
      <c r="AR139" s="192"/>
      <c r="AS139" s="192"/>
      <c r="AT139" s="192"/>
      <c r="AU139" s="192"/>
      <c r="AV139" s="192"/>
      <c r="AW139" s="192"/>
      <c r="AX139" s="194"/>
      <c r="AY139" s="194"/>
      <c r="AZ139" s="194"/>
      <c r="BA139" s="194"/>
      <c r="BB139" s="194"/>
      <c r="BC139" s="194"/>
      <c r="BD139" s="194"/>
      <c r="BE139" s="194"/>
      <c r="BF139" s="194"/>
    </row>
    <row r="140" spans="1:58" ht="12.75">
      <c r="A140" s="192"/>
      <c r="B140" s="192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192"/>
      <c r="AR140" s="192"/>
      <c r="AS140" s="192"/>
      <c r="AT140" s="192"/>
      <c r="AU140" s="192"/>
      <c r="AV140" s="192"/>
      <c r="AW140" s="192"/>
      <c r="AX140" s="194"/>
      <c r="AY140" s="194"/>
      <c r="AZ140" s="194"/>
      <c r="BA140" s="194"/>
      <c r="BB140" s="194"/>
      <c r="BC140" s="194"/>
      <c r="BD140" s="194"/>
      <c r="BE140" s="194"/>
      <c r="BF140" s="194"/>
    </row>
    <row r="141" spans="1:58" ht="12.75">
      <c r="A141" s="192"/>
      <c r="B141" s="192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192"/>
      <c r="AR141" s="192"/>
      <c r="AS141" s="192"/>
      <c r="AT141" s="192"/>
      <c r="AU141" s="192"/>
      <c r="AV141" s="192"/>
      <c r="AW141" s="192"/>
      <c r="AX141" s="194"/>
      <c r="AY141" s="194"/>
      <c r="AZ141" s="194"/>
      <c r="BA141" s="194"/>
      <c r="BB141" s="194"/>
      <c r="BC141" s="194"/>
      <c r="BD141" s="194"/>
      <c r="BE141" s="194"/>
      <c r="BF141" s="194"/>
    </row>
    <row r="142" spans="1:58" ht="12.75">
      <c r="A142" s="194"/>
      <c r="B142" s="194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</row>
    <row r="143" spans="1:58" ht="12.75">
      <c r="A143" s="194"/>
      <c r="B143" s="194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</row>
    <row r="144" spans="1:58" ht="12.75">
      <c r="A144" s="194"/>
      <c r="B144" s="194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</row>
    <row r="145" spans="1:58" ht="12.75">
      <c r="A145" s="194"/>
      <c r="B145" s="194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</row>
    <row r="146" spans="1:58" ht="12.75">
      <c r="A146" s="194"/>
      <c r="B146" s="194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</row>
    <row r="147" spans="1:58" ht="12.75">
      <c r="A147" s="194"/>
      <c r="B147" s="194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</row>
    <row r="148" spans="1:58" ht="12.75">
      <c r="A148" s="194"/>
      <c r="B148" s="194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</row>
    <row r="149" spans="1:58" ht="12.75">
      <c r="A149" s="194"/>
      <c r="B149" s="194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</row>
    <row r="150" spans="1:58" ht="12.75">
      <c r="A150" s="194"/>
      <c r="B150" s="194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</row>
    <row r="151" spans="1:58" ht="12.75">
      <c r="A151" s="194"/>
      <c r="B151" s="194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</row>
    <row r="152" spans="1:58" ht="12.75">
      <c r="A152" s="194"/>
      <c r="B152" s="194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</row>
    <row r="153" spans="1:58" ht="12.75">
      <c r="A153" s="194"/>
      <c r="B153" s="194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</row>
    <row r="154" spans="1:58" ht="12.75">
      <c r="A154" s="194"/>
      <c r="B154" s="194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</row>
    <row r="155" spans="1:58" ht="12.75">
      <c r="A155" s="194"/>
      <c r="B155" s="194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</row>
    <row r="156" spans="1:58" ht="12.75">
      <c r="A156" s="194"/>
      <c r="B156" s="194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</row>
    <row r="157" spans="1:58" ht="12.75">
      <c r="A157" s="194"/>
      <c r="B157" s="194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</row>
    <row r="158" spans="1:58" ht="12.75">
      <c r="A158" s="194"/>
      <c r="B158" s="194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</row>
    <row r="159" spans="1:58" ht="12.75">
      <c r="A159" s="194"/>
      <c r="B159" s="194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</row>
    <row r="160" spans="1:58" ht="12.75">
      <c r="A160" s="194"/>
      <c r="B160" s="194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</row>
    <row r="161" spans="1:58" ht="12.75">
      <c r="A161" s="194"/>
      <c r="B161" s="194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</row>
    <row r="162" spans="1:58" ht="12.75">
      <c r="A162" s="194"/>
      <c r="B162" s="194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</row>
    <row r="163" spans="1:58" ht="12.75">
      <c r="A163" s="194"/>
      <c r="B163" s="194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</row>
    <row r="164" spans="1:58" ht="12.75">
      <c r="A164" s="194"/>
      <c r="B164" s="194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</row>
    <row r="165" spans="1:58" ht="12.75">
      <c r="A165" s="194"/>
      <c r="B165" s="194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</row>
    <row r="166" spans="1:58" ht="12.75">
      <c r="A166" s="194"/>
      <c r="B166" s="194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</row>
    <row r="167" spans="1:58" ht="12.75">
      <c r="A167" s="194"/>
      <c r="B167" s="194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</row>
    <row r="168" spans="1:58" ht="12.75">
      <c r="A168" s="194"/>
      <c r="B168" s="194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</row>
    <row r="169" spans="1:58" ht="12.75">
      <c r="A169" s="194"/>
      <c r="B169" s="194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</row>
    <row r="170" spans="1:58" ht="12.75">
      <c r="A170" s="194"/>
      <c r="B170" s="194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</row>
    <row r="171" spans="1:58" ht="12.75">
      <c r="A171" s="194"/>
      <c r="B171" s="194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</row>
    <row r="172" spans="1:58" ht="12.75">
      <c r="A172" s="194"/>
      <c r="B172" s="194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</row>
    <row r="173" spans="1:58" ht="12.75">
      <c r="A173" s="194"/>
      <c r="B173" s="194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</row>
    <row r="174" spans="31:42" ht="12.75"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31:42" ht="12.75"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31:42" ht="12.75"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31:42" ht="12.75"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200" spans="1:29" ht="12.75">
      <c r="A200" s="191">
        <v>9</v>
      </c>
      <c r="B200" s="191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1"/>
      <c r="W200" s="191"/>
      <c r="X200" s="191"/>
      <c r="Y200" s="191"/>
      <c r="Z200" s="191"/>
      <c r="AA200" s="191"/>
      <c r="AB200" s="191"/>
      <c r="AC200" s="191"/>
    </row>
    <row r="201" spans="1:29" ht="12.75">
      <c r="A201" s="191">
        <v>0.0271850863293586</v>
      </c>
      <c r="B201" s="191">
        <v>0.012276912280321897</v>
      </c>
      <c r="C201" s="196">
        <v>0.0731106583010051</v>
      </c>
      <c r="D201" s="196">
        <v>0.026554951588308187</v>
      </c>
      <c r="E201" s="196">
        <v>0.05582817549587588</v>
      </c>
      <c r="F201" s="196">
        <v>-0.003135093542350888</v>
      </c>
      <c r="G201" s="196">
        <v>0.0002840231032761224</v>
      </c>
      <c r="H201" s="196">
        <v>0.015418469807138242</v>
      </c>
      <c r="I201" s="196">
        <v>0.028549335013243294</v>
      </c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1"/>
      <c r="W201" s="191"/>
      <c r="X201" s="191"/>
      <c r="Y201" s="191"/>
      <c r="Z201" s="191"/>
      <c r="AA201" s="191"/>
      <c r="AB201" s="191"/>
      <c r="AC201" s="191"/>
    </row>
    <row r="202" spans="1:29" ht="12.75">
      <c r="A202" s="191">
        <v>0.012276912280321867</v>
      </c>
      <c r="B202" s="191">
        <v>0.4719685804383518</v>
      </c>
      <c r="C202" s="196">
        <v>0.8778696603962685</v>
      </c>
      <c r="D202" s="196">
        <v>-0.15493113224124025</v>
      </c>
      <c r="E202" s="196">
        <v>0.18906599305569086</v>
      </c>
      <c r="F202" s="196">
        <v>0.002398441778426185</v>
      </c>
      <c r="G202" s="196">
        <v>0.01852817504855435</v>
      </c>
      <c r="H202" s="196">
        <v>0.015431384520662473</v>
      </c>
      <c r="I202" s="196">
        <v>0.06453811513571872</v>
      </c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1"/>
      <c r="W202" s="191"/>
      <c r="X202" s="191"/>
      <c r="Y202" s="191"/>
      <c r="Z202" s="191"/>
      <c r="AA202" s="191"/>
      <c r="AB202" s="191"/>
      <c r="AC202" s="191"/>
    </row>
    <row r="203" spans="1:29" ht="12.75">
      <c r="A203" s="191">
        <v>0.07311065830100494</v>
      </c>
      <c r="B203" s="191">
        <v>0.8778696603962686</v>
      </c>
      <c r="C203" s="196">
        <v>16.415995672520648</v>
      </c>
      <c r="D203" s="196">
        <v>-3.3744606972127933</v>
      </c>
      <c r="E203" s="196">
        <v>-1.9856783148909192</v>
      </c>
      <c r="F203" s="196">
        <v>0.004034322447965342</v>
      </c>
      <c r="G203" s="196">
        <v>-0.050020578205271116</v>
      </c>
      <c r="H203" s="196">
        <v>0.3861649856396724</v>
      </c>
      <c r="I203" s="196">
        <v>-0.6328557806711415</v>
      </c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1"/>
      <c r="W203" s="191"/>
      <c r="X203" s="191"/>
      <c r="Y203" s="191"/>
      <c r="Z203" s="191"/>
      <c r="AA203" s="191"/>
      <c r="AB203" s="191"/>
      <c r="AC203" s="191"/>
    </row>
    <row r="204" spans="1:29" ht="12.75">
      <c r="A204" s="191">
        <v>0.026554951588308194</v>
      </c>
      <c r="B204" s="191">
        <v>-0.1549311322412404</v>
      </c>
      <c r="C204" s="196">
        <v>-3.3744606972127924</v>
      </c>
      <c r="D204" s="196">
        <v>1.5723203173106473</v>
      </c>
      <c r="E204" s="196">
        <v>-0.4765881654816638</v>
      </c>
      <c r="F204" s="196">
        <v>-0.035846302078580576</v>
      </c>
      <c r="G204" s="196">
        <v>-0.008454391371228243</v>
      </c>
      <c r="H204" s="196">
        <v>-0.001323651012202685</v>
      </c>
      <c r="I204" s="196">
        <v>0.03442660779074688</v>
      </c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1"/>
      <c r="W204" s="191"/>
      <c r="X204" s="191"/>
      <c r="Y204" s="191"/>
      <c r="Z204" s="191"/>
      <c r="AA204" s="191"/>
      <c r="AB204" s="191"/>
      <c r="AC204" s="191"/>
    </row>
    <row r="205" spans="1:29" ht="12.75">
      <c r="A205" s="191">
        <v>0.05582817549587594</v>
      </c>
      <c r="B205" s="191">
        <v>0.18906599305569097</v>
      </c>
      <c r="C205" s="196">
        <v>-1.9856783148909174</v>
      </c>
      <c r="D205" s="196">
        <v>-0.47658816548166477</v>
      </c>
      <c r="E205" s="196">
        <v>3.775053601132145</v>
      </c>
      <c r="F205" s="196">
        <v>0.05519645643471896</v>
      </c>
      <c r="G205" s="196">
        <v>0.19772123419057286</v>
      </c>
      <c r="H205" s="196">
        <v>0.16403206146828833</v>
      </c>
      <c r="I205" s="196">
        <v>1.69289016108869</v>
      </c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1"/>
      <c r="W205" s="191"/>
      <c r="X205" s="191"/>
      <c r="Y205" s="191"/>
      <c r="Z205" s="191"/>
      <c r="AA205" s="191"/>
      <c r="AB205" s="191"/>
      <c r="AC205" s="191"/>
    </row>
    <row r="206" spans="1:29" ht="12.75">
      <c r="A206" s="191">
        <v>-0.0031350935423508845</v>
      </c>
      <c r="B206" s="191">
        <v>0.0023984417784261884</v>
      </c>
      <c r="C206" s="196">
        <v>0.00403432244796535</v>
      </c>
      <c r="D206" s="196">
        <v>-0.03584630207858057</v>
      </c>
      <c r="E206" s="196">
        <v>0.05519645643471899</v>
      </c>
      <c r="F206" s="196">
        <v>0.0022806563326576114</v>
      </c>
      <c r="G206" s="196">
        <v>0.00344280083704208</v>
      </c>
      <c r="H206" s="196">
        <v>-0.0007093950900840266</v>
      </c>
      <c r="I206" s="196">
        <v>0.01950858793731953</v>
      </c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1"/>
      <c r="W206" s="191"/>
      <c r="X206" s="191"/>
      <c r="Y206" s="191"/>
      <c r="Z206" s="191"/>
      <c r="AA206" s="191"/>
      <c r="AB206" s="191"/>
      <c r="AC206" s="191"/>
    </row>
    <row r="207" spans="1:29" ht="12.75">
      <c r="A207" s="191">
        <v>0.0002840231032761232</v>
      </c>
      <c r="B207" s="191">
        <v>0.018528175048554328</v>
      </c>
      <c r="C207" s="196">
        <v>-0.05002057820527088</v>
      </c>
      <c r="D207" s="196">
        <v>-0.008454391371228257</v>
      </c>
      <c r="E207" s="196">
        <v>0.19772123419057258</v>
      </c>
      <c r="F207" s="196">
        <v>0.0034428008370420734</v>
      </c>
      <c r="G207" s="196">
        <v>0.015197471996354123</v>
      </c>
      <c r="H207" s="196">
        <v>0.017683454483244494</v>
      </c>
      <c r="I207" s="196">
        <v>0.10954728161152388</v>
      </c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1"/>
      <c r="W207" s="191"/>
      <c r="X207" s="191"/>
      <c r="Y207" s="191"/>
      <c r="Z207" s="191"/>
      <c r="AA207" s="191"/>
      <c r="AB207" s="191"/>
      <c r="AC207" s="191"/>
    </row>
    <row r="208" spans="1:29" ht="12.75">
      <c r="A208" s="191">
        <v>0.015418469807138232</v>
      </c>
      <c r="B208" s="191">
        <v>0.015431384520662459</v>
      </c>
      <c r="C208" s="196">
        <v>0.386164985639673</v>
      </c>
      <c r="D208" s="196">
        <v>-0.001323651012202739</v>
      </c>
      <c r="E208" s="196">
        <v>0.16403206146828808</v>
      </c>
      <c r="F208" s="196">
        <v>-0.0007093950900840302</v>
      </c>
      <c r="G208" s="196">
        <v>0.0176834544832445</v>
      </c>
      <c r="H208" s="196">
        <v>0.07179114126947532</v>
      </c>
      <c r="I208" s="196">
        <v>0.10367768979526812</v>
      </c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1"/>
      <c r="W208" s="191"/>
      <c r="X208" s="191"/>
      <c r="Y208" s="191"/>
      <c r="Z208" s="191"/>
      <c r="AA208" s="191"/>
      <c r="AB208" s="191"/>
      <c r="AC208" s="191"/>
    </row>
    <row r="209" spans="1:29" ht="12.75">
      <c r="A209" s="191">
        <v>0.028549335013243252</v>
      </c>
      <c r="B209" s="191">
        <v>0.06453811513571851</v>
      </c>
      <c r="C209" s="196">
        <v>-0.6328557806711396</v>
      </c>
      <c r="D209" s="196">
        <v>0.034426607790746834</v>
      </c>
      <c r="E209" s="196">
        <v>1.6928901610886882</v>
      </c>
      <c r="F209" s="196">
        <v>0.019508587937319494</v>
      </c>
      <c r="G209" s="196">
        <v>0.10954728161152381</v>
      </c>
      <c r="H209" s="196">
        <v>0.10367768979526808</v>
      </c>
      <c r="I209" s="196">
        <v>1.1021345263477962</v>
      </c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1"/>
      <c r="W209" s="191"/>
      <c r="X209" s="191"/>
      <c r="Y209" s="191"/>
      <c r="Z209" s="191"/>
      <c r="AA209" s="191"/>
      <c r="AB209" s="191"/>
      <c r="AC209" s="191"/>
    </row>
    <row r="210" spans="1:29" ht="12.75">
      <c r="A210" s="191"/>
      <c r="B210" s="191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1"/>
      <c r="W210" s="191"/>
      <c r="X210" s="191"/>
      <c r="Y210" s="191"/>
      <c r="Z210" s="191"/>
      <c r="AA210" s="191"/>
      <c r="AB210" s="191"/>
      <c r="AC210" s="191"/>
    </row>
    <row r="211" spans="1:29" ht="12.75">
      <c r="A211" s="191"/>
      <c r="B211" s="191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1"/>
      <c r="W211" s="191"/>
      <c r="X211" s="191"/>
      <c r="Y211" s="191"/>
      <c r="Z211" s="191"/>
      <c r="AA211" s="191"/>
      <c r="AB211" s="191"/>
      <c r="AC211" s="191"/>
    </row>
    <row r="212" spans="1:29" ht="12.75">
      <c r="A212" s="191"/>
      <c r="B212" s="191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1"/>
      <c r="W212" s="191"/>
      <c r="X212" s="191"/>
      <c r="Y212" s="191"/>
      <c r="Z212" s="191"/>
      <c r="AA212" s="191"/>
      <c r="AB212" s="191"/>
      <c r="AC212" s="191"/>
    </row>
    <row r="213" spans="1:29" ht="12.75">
      <c r="A213" s="191"/>
      <c r="B213" s="191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1"/>
      <c r="W213" s="191"/>
      <c r="X213" s="191"/>
      <c r="Y213" s="191"/>
      <c r="Z213" s="191"/>
      <c r="AA213" s="191"/>
      <c r="AB213" s="191"/>
      <c r="AC213" s="191"/>
    </row>
    <row r="214" spans="1:29" ht="12.75">
      <c r="A214" s="191"/>
      <c r="B214" s="191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1"/>
      <c r="W214" s="191"/>
      <c r="X214" s="191"/>
      <c r="Y214" s="191"/>
      <c r="Z214" s="191"/>
      <c r="AA214" s="191"/>
      <c r="AB214" s="191"/>
      <c r="AC214" s="191"/>
    </row>
    <row r="215" spans="1:29" ht="12.75">
      <c r="A215" s="191"/>
      <c r="B215" s="191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1"/>
      <c r="W215" s="191"/>
      <c r="X215" s="191"/>
      <c r="Y215" s="191"/>
      <c r="Z215" s="191"/>
      <c r="AA215" s="191"/>
      <c r="AB215" s="191"/>
      <c r="AC215" s="191"/>
    </row>
    <row r="216" spans="1:29" ht="12.75">
      <c r="A216" s="191"/>
      <c r="B216" s="191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1"/>
      <c r="W216" s="191"/>
      <c r="X216" s="191"/>
      <c r="Y216" s="191"/>
      <c r="Z216" s="191"/>
      <c r="AA216" s="191"/>
      <c r="AB216" s="191"/>
      <c r="AC216" s="191"/>
    </row>
    <row r="217" spans="1:29" ht="12.75">
      <c r="A217" s="191"/>
      <c r="B217" s="191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1"/>
      <c r="W217" s="191"/>
      <c r="X217" s="191"/>
      <c r="Y217" s="191"/>
      <c r="Z217" s="191"/>
      <c r="AA217" s="191"/>
      <c r="AB217" s="191"/>
      <c r="AC217" s="191"/>
    </row>
    <row r="218" spans="1:29" ht="12.75">
      <c r="A218" s="191"/>
      <c r="B218" s="191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1"/>
      <c r="W218" s="191"/>
      <c r="X218" s="191"/>
      <c r="Y218" s="191"/>
      <c r="Z218" s="191"/>
      <c r="AA218" s="191"/>
      <c r="AB218" s="191"/>
      <c r="AC218" s="191"/>
    </row>
    <row r="219" spans="1:29" ht="12.75">
      <c r="A219" s="191"/>
      <c r="B219" s="191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1"/>
      <c r="W219" s="191"/>
      <c r="X219" s="191"/>
      <c r="Y219" s="191"/>
      <c r="Z219" s="191"/>
      <c r="AA219" s="191"/>
      <c r="AB219" s="191"/>
      <c r="AC219" s="191"/>
    </row>
    <row r="220" spans="1:29" ht="12.75">
      <c r="A220" s="191"/>
      <c r="B220" s="191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1"/>
      <c r="W220" s="191"/>
      <c r="X220" s="191"/>
      <c r="Y220" s="191"/>
      <c r="Z220" s="191"/>
      <c r="AA220" s="191"/>
      <c r="AB220" s="191"/>
      <c r="AC220" s="191"/>
    </row>
    <row r="221" spans="1:29" ht="12.75">
      <c r="A221" s="191"/>
      <c r="B221" s="191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1"/>
      <c r="W221" s="191"/>
      <c r="X221" s="191"/>
      <c r="Y221" s="191"/>
      <c r="Z221" s="191"/>
      <c r="AA221" s="191"/>
      <c r="AB221" s="191"/>
      <c r="AC221" s="191"/>
    </row>
    <row r="222" spans="1:29" ht="12.75">
      <c r="A222" s="191"/>
      <c r="B222" s="191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1"/>
      <c r="W222" s="191"/>
      <c r="X222" s="191"/>
      <c r="Y222" s="191"/>
      <c r="Z222" s="191"/>
      <c r="AA222" s="191"/>
      <c r="AB222" s="191"/>
      <c r="AC222" s="191"/>
    </row>
    <row r="223" spans="1:29" ht="12.75">
      <c r="A223" s="191"/>
      <c r="B223" s="191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1"/>
      <c r="W223" s="191"/>
      <c r="X223" s="191"/>
      <c r="Y223" s="191"/>
      <c r="Z223" s="191"/>
      <c r="AA223" s="191"/>
      <c r="AB223" s="191"/>
      <c r="AC223" s="191"/>
    </row>
    <row r="224" spans="1:29" ht="12.75">
      <c r="A224" s="191"/>
      <c r="B224" s="191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1"/>
      <c r="W224" s="191"/>
      <c r="X224" s="191"/>
      <c r="Y224" s="191"/>
      <c r="Z224" s="191"/>
      <c r="AA224" s="191"/>
      <c r="AB224" s="191"/>
      <c r="AC224" s="191"/>
    </row>
    <row r="225" spans="1:29" ht="12.75">
      <c r="A225" s="191"/>
      <c r="B225" s="191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1"/>
      <c r="W225" s="191"/>
      <c r="X225" s="191"/>
      <c r="Y225" s="191"/>
      <c r="Z225" s="191"/>
      <c r="AA225" s="191"/>
      <c r="AB225" s="191"/>
      <c r="AC225" s="191"/>
    </row>
    <row r="226" spans="1:29" ht="12.75">
      <c r="A226" s="191"/>
      <c r="B226" s="191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1"/>
      <c r="W226" s="191"/>
      <c r="X226" s="191"/>
      <c r="Y226" s="191"/>
      <c r="Z226" s="191"/>
      <c r="AA226" s="191"/>
      <c r="AB226" s="191"/>
      <c r="AC226" s="191"/>
    </row>
    <row r="227" spans="1:29" ht="12.75">
      <c r="A227" s="191"/>
      <c r="B227" s="191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1"/>
      <c r="W227" s="191"/>
      <c r="X227" s="191"/>
      <c r="Y227" s="191"/>
      <c r="Z227" s="191"/>
      <c r="AA227" s="191"/>
      <c r="AB227" s="191"/>
      <c r="AC227" s="191"/>
    </row>
    <row r="228" spans="1:29" ht="12.75">
      <c r="A228" s="191"/>
      <c r="B228" s="191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1"/>
      <c r="W228" s="191"/>
      <c r="X228" s="191"/>
      <c r="Y228" s="191"/>
      <c r="Z228" s="191"/>
      <c r="AA228" s="191"/>
      <c r="AB228" s="191"/>
      <c r="AC228" s="191"/>
    </row>
    <row r="229" spans="1:29" ht="12.75">
      <c r="A229" s="191"/>
      <c r="B229" s="191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1"/>
      <c r="W229" s="191"/>
      <c r="X229" s="191"/>
      <c r="Y229" s="191"/>
      <c r="Z229" s="191"/>
      <c r="AA229" s="191"/>
      <c r="AB229" s="191"/>
      <c r="AC229" s="191"/>
    </row>
    <row r="230" spans="1:29" ht="12.75">
      <c r="A230" s="191"/>
      <c r="B230" s="191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1"/>
      <c r="W230" s="191"/>
      <c r="X230" s="191"/>
      <c r="Y230" s="191"/>
      <c r="Z230" s="191"/>
      <c r="AA230" s="191"/>
      <c r="AB230" s="191"/>
      <c r="AC230" s="191"/>
    </row>
    <row r="231" spans="1:29" ht="12.75">
      <c r="A231" s="191"/>
      <c r="B231" s="191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1"/>
      <c r="W231" s="191"/>
      <c r="X231" s="191"/>
      <c r="Y231" s="191"/>
      <c r="Z231" s="191"/>
      <c r="AA231" s="191"/>
      <c r="AB231" s="191"/>
      <c r="AC231" s="191"/>
    </row>
    <row r="232" spans="1:29" ht="12.75">
      <c r="A232" s="191"/>
      <c r="B232" s="191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1"/>
      <c r="W232" s="191"/>
      <c r="X232" s="191"/>
      <c r="Y232" s="191"/>
      <c r="Z232" s="191"/>
      <c r="AA232" s="191"/>
      <c r="AB232" s="191"/>
      <c r="AC232" s="191"/>
    </row>
    <row r="233" spans="1:29" ht="12.75">
      <c r="A233" s="191"/>
      <c r="B233" s="191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1"/>
      <c r="W233" s="191"/>
      <c r="X233" s="191"/>
      <c r="Y233" s="191"/>
      <c r="Z233" s="191"/>
      <c r="AA233" s="191"/>
      <c r="AB233" s="191"/>
      <c r="AC233" s="191"/>
    </row>
    <row r="234" spans="1:29" ht="12.75">
      <c r="A234" s="191"/>
      <c r="B234" s="191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1"/>
      <c r="W234" s="191"/>
      <c r="X234" s="191"/>
      <c r="Y234" s="191"/>
      <c r="Z234" s="191"/>
      <c r="AA234" s="191"/>
      <c r="AB234" s="191"/>
      <c r="AC234" s="191"/>
    </row>
    <row r="235" spans="1:29" ht="12.75">
      <c r="A235" s="191"/>
      <c r="B235" s="191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1"/>
      <c r="W235" s="191"/>
      <c r="X235" s="191"/>
      <c r="Y235" s="191"/>
      <c r="Z235" s="191"/>
      <c r="AA235" s="191"/>
      <c r="AB235" s="191"/>
      <c r="AC235" s="191"/>
    </row>
    <row r="236" spans="1:29" ht="12.75">
      <c r="A236" s="191"/>
      <c r="B236" s="191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1"/>
      <c r="W236" s="191"/>
      <c r="X236" s="191"/>
      <c r="Y236" s="191"/>
      <c r="Z236" s="191"/>
      <c r="AA236" s="191"/>
      <c r="AB236" s="191"/>
      <c r="AC236" s="191"/>
    </row>
    <row r="237" spans="1:29" ht="12.75">
      <c r="A237" s="191"/>
      <c r="B237" s="191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1"/>
      <c r="W237" s="191"/>
      <c r="X237" s="191"/>
      <c r="Y237" s="191"/>
      <c r="Z237" s="191"/>
      <c r="AA237" s="191"/>
      <c r="AB237" s="191"/>
      <c r="AC237" s="191"/>
    </row>
    <row r="238" spans="1:29" ht="12.75">
      <c r="A238" s="191"/>
      <c r="B238" s="191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1"/>
      <c r="W238" s="191"/>
      <c r="X238" s="191"/>
      <c r="Y238" s="191"/>
      <c r="Z238" s="191"/>
      <c r="AA238" s="191"/>
      <c r="AB238" s="191"/>
      <c r="AC238" s="191"/>
    </row>
    <row r="239" spans="1:29" ht="12.75">
      <c r="A239" s="191"/>
      <c r="B239" s="191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1"/>
      <c r="W239" s="191"/>
      <c r="X239" s="191"/>
      <c r="Y239" s="191"/>
      <c r="Z239" s="191"/>
      <c r="AA239" s="191"/>
      <c r="AB239" s="191"/>
      <c r="AC239" s="191"/>
    </row>
    <row r="240" spans="1:29" ht="12.75">
      <c r="A240" s="191"/>
      <c r="B240" s="191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1"/>
      <c r="W240" s="191"/>
      <c r="X240" s="191"/>
      <c r="Y240" s="191"/>
      <c r="Z240" s="191"/>
      <c r="AA240" s="191"/>
      <c r="AB240" s="191"/>
      <c r="AC240" s="191"/>
    </row>
    <row r="241" spans="1:29" ht="12.75">
      <c r="A241" s="191"/>
      <c r="B241" s="191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1"/>
      <c r="W241" s="191"/>
      <c r="X241" s="191"/>
      <c r="Y241" s="191"/>
      <c r="Z241" s="191"/>
      <c r="AA241" s="191"/>
      <c r="AB241" s="191"/>
      <c r="AC241" s="191"/>
    </row>
    <row r="242" spans="1:29" ht="12.75">
      <c r="A242" s="191"/>
      <c r="B242" s="191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1"/>
      <c r="W242" s="191"/>
      <c r="X242" s="191"/>
      <c r="Y242" s="191"/>
      <c r="Z242" s="191"/>
      <c r="AA242" s="191"/>
      <c r="AB242" s="191"/>
      <c r="AC242" s="191"/>
    </row>
    <row r="243" spans="1:29" ht="12.75">
      <c r="A243" s="191"/>
      <c r="B243" s="191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1"/>
      <c r="W243" s="191"/>
      <c r="X243" s="191"/>
      <c r="Y243" s="191"/>
      <c r="Z243" s="191"/>
      <c r="AA243" s="191"/>
      <c r="AB243" s="191"/>
      <c r="AC243" s="191"/>
    </row>
    <row r="244" spans="1:29" ht="12.75">
      <c r="A244" s="191"/>
      <c r="B244" s="191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1"/>
      <c r="W244" s="191"/>
      <c r="X244" s="191"/>
      <c r="Y244" s="191"/>
      <c r="Z244" s="191"/>
      <c r="AA244" s="191"/>
      <c r="AB244" s="191"/>
      <c r="AC244" s="191"/>
    </row>
    <row r="245" spans="1:29" ht="12.75">
      <c r="A245" s="191"/>
      <c r="B245" s="191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1"/>
      <c r="W245" s="191"/>
      <c r="X245" s="191"/>
      <c r="Y245" s="191"/>
      <c r="Z245" s="191"/>
      <c r="AA245" s="191"/>
      <c r="AB245" s="191"/>
      <c r="AC245" s="191"/>
    </row>
    <row r="246" spans="1:29" ht="12.75">
      <c r="A246" s="191"/>
      <c r="B246" s="191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1"/>
      <c r="W246" s="191"/>
      <c r="X246" s="191"/>
      <c r="Y246" s="191"/>
      <c r="Z246" s="191"/>
      <c r="AA246" s="191"/>
      <c r="AB246" s="191"/>
      <c r="AC246" s="191"/>
    </row>
    <row r="247" spans="1:29" ht="12.75">
      <c r="A247" s="191"/>
      <c r="B247" s="191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1"/>
      <c r="W247" s="191"/>
      <c r="X247" s="191"/>
      <c r="Y247" s="191"/>
      <c r="Z247" s="191"/>
      <c r="AA247" s="191"/>
      <c r="AB247" s="191"/>
      <c r="AC247" s="191"/>
    </row>
    <row r="248" spans="1:29" ht="12.75">
      <c r="A248" s="191"/>
      <c r="B248" s="191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1"/>
      <c r="W248" s="191"/>
      <c r="X248" s="191"/>
      <c r="Y248" s="191"/>
      <c r="Z248" s="191"/>
      <c r="AA248" s="191"/>
      <c r="AB248" s="191"/>
      <c r="AC248" s="191"/>
    </row>
    <row r="249" spans="1:29" ht="12.75">
      <c r="A249" s="191"/>
      <c r="B249" s="191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1"/>
      <c r="W249" s="191"/>
      <c r="X249" s="191"/>
      <c r="Y249" s="191"/>
      <c r="Z249" s="191"/>
      <c r="AA249" s="191"/>
      <c r="AB249" s="191"/>
      <c r="AC249" s="191"/>
    </row>
    <row r="250" spans="1:29" ht="12.75">
      <c r="A250" s="191"/>
      <c r="B250" s="191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1"/>
      <c r="W250" s="191"/>
      <c r="X250" s="191"/>
      <c r="Y250" s="191"/>
      <c r="Z250" s="191"/>
      <c r="AA250" s="191"/>
      <c r="AB250" s="191"/>
      <c r="AC250" s="191"/>
    </row>
    <row r="251" spans="1:29" ht="12.75">
      <c r="A251" s="191"/>
      <c r="B251" s="191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1"/>
      <c r="W251" s="191"/>
      <c r="X251" s="191"/>
      <c r="Y251" s="191"/>
      <c r="Z251" s="191"/>
      <c r="AA251" s="191"/>
      <c r="AB251" s="191"/>
      <c r="AC251" s="191"/>
    </row>
    <row r="252" spans="1:29" ht="12.75">
      <c r="A252" s="191"/>
      <c r="B252" s="191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1"/>
      <c r="W252" s="191"/>
      <c r="X252" s="191"/>
      <c r="Y252" s="191"/>
      <c r="Z252" s="191"/>
      <c r="AA252" s="191"/>
      <c r="AB252" s="191"/>
      <c r="AC252" s="191"/>
    </row>
    <row r="253" spans="1:29" ht="12.75">
      <c r="A253" s="191"/>
      <c r="B253" s="191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1"/>
      <c r="W253" s="191"/>
      <c r="X253" s="191"/>
      <c r="Y253" s="191"/>
      <c r="Z253" s="191"/>
      <c r="AA253" s="191"/>
      <c r="AB253" s="191"/>
      <c r="AC253" s="191"/>
    </row>
    <row r="254" spans="1:29" ht="12.75">
      <c r="A254" s="191"/>
      <c r="B254" s="191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1"/>
      <c r="W254" s="191"/>
      <c r="X254" s="191"/>
      <c r="Y254" s="191"/>
      <c r="Z254" s="191"/>
      <c r="AA254" s="191"/>
      <c r="AB254" s="191"/>
      <c r="AC254" s="191"/>
    </row>
    <row r="255" spans="1:29" ht="12.75">
      <c r="A255" s="191"/>
      <c r="B255" s="191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1"/>
      <c r="W255" s="191"/>
      <c r="X255" s="191"/>
      <c r="Y255" s="191"/>
      <c r="Z255" s="191"/>
      <c r="AA255" s="191"/>
      <c r="AB255" s="191"/>
      <c r="AC255" s="191"/>
    </row>
    <row r="256" spans="1:29" ht="12.75">
      <c r="A256" s="191"/>
      <c r="B256" s="191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1"/>
      <c r="W256" s="191"/>
      <c r="X256" s="191"/>
      <c r="Y256" s="191"/>
      <c r="Z256" s="191"/>
      <c r="AA256" s="191"/>
      <c r="AB256" s="191"/>
      <c r="AC256" s="191"/>
    </row>
    <row r="257" spans="1:29" ht="12.75">
      <c r="A257" s="191"/>
      <c r="B257" s="191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1"/>
      <c r="W257" s="191"/>
      <c r="X257" s="191"/>
      <c r="Y257" s="191"/>
      <c r="Z257" s="191"/>
      <c r="AA257" s="191"/>
      <c r="AB257" s="191"/>
      <c r="AC257" s="191"/>
    </row>
    <row r="258" spans="1:29" ht="12.75">
      <c r="A258" s="191"/>
      <c r="B258" s="191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1"/>
      <c r="W258" s="191"/>
      <c r="X258" s="191"/>
      <c r="Y258" s="191"/>
      <c r="Z258" s="191"/>
      <c r="AA258" s="191"/>
      <c r="AB258" s="191"/>
      <c r="AC258" s="191"/>
    </row>
    <row r="259" spans="1:29" ht="12.75">
      <c r="A259" s="191"/>
      <c r="B259" s="191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1"/>
      <c r="W259" s="191"/>
      <c r="X259" s="191"/>
      <c r="Y259" s="191"/>
      <c r="Z259" s="191"/>
      <c r="AA259" s="191"/>
      <c r="AB259" s="191"/>
      <c r="AC259" s="191"/>
    </row>
    <row r="260" spans="1:29" ht="12.75">
      <c r="A260" s="191"/>
      <c r="B260" s="191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1"/>
      <c r="W260" s="191"/>
      <c r="X260" s="191"/>
      <c r="Y260" s="191"/>
      <c r="Z260" s="191"/>
      <c r="AA260" s="191"/>
      <c r="AB260" s="191"/>
      <c r="AC260" s="191"/>
    </row>
    <row r="261" spans="1:29" ht="12.75">
      <c r="A261" s="191"/>
      <c r="B261" s="191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1"/>
      <c r="W261" s="191"/>
      <c r="X261" s="191"/>
      <c r="Y261" s="191"/>
      <c r="Z261" s="191"/>
      <c r="AA261" s="191"/>
      <c r="AB261" s="191"/>
      <c r="AC261" s="191"/>
    </row>
    <row r="262" spans="1:29" ht="12.75">
      <c r="A262" s="191"/>
      <c r="B262" s="191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1"/>
      <c r="W262" s="191"/>
      <c r="X262" s="191"/>
      <c r="Y262" s="191"/>
      <c r="Z262" s="191"/>
      <c r="AA262" s="191"/>
      <c r="AB262" s="191"/>
      <c r="AC262" s="191"/>
    </row>
    <row r="263" spans="1:29" ht="12.75">
      <c r="A263" s="191"/>
      <c r="B263" s="191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1"/>
      <c r="W263" s="191"/>
      <c r="X263" s="191"/>
      <c r="Y263" s="191"/>
      <c r="Z263" s="191"/>
      <c r="AA263" s="191"/>
      <c r="AB263" s="191"/>
      <c r="AC263" s="191"/>
    </row>
    <row r="264" spans="1:29" ht="12.75">
      <c r="A264" s="191"/>
      <c r="B264" s="191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1"/>
      <c r="W264" s="191"/>
      <c r="X264" s="191"/>
      <c r="Y264" s="191"/>
      <c r="Z264" s="191"/>
      <c r="AA264" s="191"/>
      <c r="AB264" s="191"/>
      <c r="AC264" s="191"/>
    </row>
    <row r="265" spans="1:29" ht="12.75">
      <c r="A265" s="191"/>
      <c r="B265" s="191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1"/>
      <c r="W265" s="191"/>
      <c r="X265" s="191"/>
      <c r="Y265" s="191"/>
      <c r="Z265" s="191"/>
      <c r="AA265" s="191"/>
      <c r="AB265" s="191"/>
      <c r="AC265" s="191"/>
    </row>
    <row r="266" spans="1:29" ht="12.75">
      <c r="A266" s="191"/>
      <c r="B266" s="191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1"/>
      <c r="W266" s="191"/>
      <c r="X266" s="191"/>
      <c r="Y266" s="191"/>
      <c r="Z266" s="191"/>
      <c r="AA266" s="191"/>
      <c r="AB266" s="191"/>
      <c r="AC266" s="191"/>
    </row>
    <row r="267" spans="1:29" ht="12.75">
      <c r="A267" s="191"/>
      <c r="B267" s="191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1"/>
      <c r="W267" s="191"/>
      <c r="X267" s="191"/>
      <c r="Y267" s="191"/>
      <c r="Z267" s="191"/>
      <c r="AA267" s="191"/>
      <c r="AB267" s="191"/>
      <c r="AC267" s="191"/>
    </row>
    <row r="268" spans="1:29" ht="12.75">
      <c r="A268" s="191"/>
      <c r="B268" s="191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1"/>
      <c r="W268" s="191"/>
      <c r="X268" s="191"/>
      <c r="Y268" s="191"/>
      <c r="Z268" s="191"/>
      <c r="AA268" s="191"/>
      <c r="AB268" s="191"/>
      <c r="AC268" s="191"/>
    </row>
    <row r="269" spans="1:29" ht="12.75">
      <c r="A269" s="191"/>
      <c r="B269" s="191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1"/>
      <c r="W269" s="191"/>
      <c r="X269" s="191"/>
      <c r="Y269" s="191"/>
      <c r="Z269" s="191"/>
      <c r="AA269" s="191"/>
      <c r="AB269" s="191"/>
      <c r="AC269" s="191"/>
    </row>
    <row r="270" spans="1:29" ht="12.75">
      <c r="A270" s="191"/>
      <c r="B270" s="191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1"/>
      <c r="W270" s="191"/>
      <c r="X270" s="191"/>
      <c r="Y270" s="191"/>
      <c r="Z270" s="191"/>
      <c r="AA270" s="191"/>
      <c r="AB270" s="191"/>
      <c r="AC270" s="191"/>
    </row>
    <row r="271" spans="1:29" ht="12.75">
      <c r="A271" s="191"/>
      <c r="B271" s="191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1"/>
      <c r="W271" s="191"/>
      <c r="X271" s="191"/>
      <c r="Y271" s="191"/>
      <c r="Z271" s="191"/>
      <c r="AA271" s="191"/>
      <c r="AB271" s="191"/>
      <c r="AC271" s="191"/>
    </row>
    <row r="272" spans="1:29" ht="12.75">
      <c r="A272" s="191"/>
      <c r="B272" s="191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1"/>
      <c r="W272" s="191"/>
      <c r="X272" s="191"/>
      <c r="Y272" s="191"/>
      <c r="Z272" s="191"/>
      <c r="AA272" s="191"/>
      <c r="AB272" s="191"/>
      <c r="AC272" s="191"/>
    </row>
    <row r="273" spans="1:29" ht="12.75">
      <c r="A273" s="191"/>
      <c r="B273" s="191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1"/>
      <c r="W273" s="191"/>
      <c r="X273" s="191"/>
      <c r="Y273" s="191"/>
      <c r="Z273" s="191"/>
      <c r="AA273" s="191"/>
      <c r="AB273" s="191"/>
      <c r="AC273" s="191"/>
    </row>
    <row r="274" spans="1:29" ht="12.75">
      <c r="A274" s="191"/>
      <c r="B274" s="191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1"/>
      <c r="W274" s="191"/>
      <c r="X274" s="191"/>
      <c r="Y274" s="191"/>
      <c r="Z274" s="191"/>
      <c r="AA274" s="191"/>
      <c r="AB274" s="191"/>
      <c r="AC274" s="191"/>
    </row>
    <row r="275" spans="1:29" ht="12.75">
      <c r="A275" s="191"/>
      <c r="B275" s="191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1"/>
      <c r="W275" s="191"/>
      <c r="X275" s="191"/>
      <c r="Y275" s="191"/>
      <c r="Z275" s="191"/>
      <c r="AA275" s="191"/>
      <c r="AB275" s="191"/>
      <c r="AC275" s="191"/>
    </row>
    <row r="276" spans="1:29" ht="12.75">
      <c r="A276" s="191"/>
      <c r="B276" s="191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1"/>
      <c r="W276" s="191"/>
      <c r="X276" s="191"/>
      <c r="Y276" s="191"/>
      <c r="Z276" s="191"/>
      <c r="AA276" s="191"/>
      <c r="AB276" s="191"/>
      <c r="AC276" s="191"/>
    </row>
    <row r="277" spans="1:29" ht="12.75">
      <c r="A277" s="191"/>
      <c r="B277" s="191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1"/>
      <c r="W277" s="191"/>
      <c r="X277" s="191"/>
      <c r="Y277" s="191"/>
      <c r="Z277" s="191"/>
      <c r="AA277" s="191"/>
      <c r="AB277" s="191"/>
      <c r="AC277" s="191"/>
    </row>
    <row r="278" spans="1:29" ht="12.75">
      <c r="A278" s="191"/>
      <c r="B278" s="191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1"/>
      <c r="W278" s="191"/>
      <c r="X278" s="191"/>
      <c r="Y278" s="191"/>
      <c r="Z278" s="191"/>
      <c r="AA278" s="191"/>
      <c r="AB278" s="191"/>
      <c r="AC278" s="191"/>
    </row>
    <row r="279" spans="1:29" ht="12.75">
      <c r="A279" s="191"/>
      <c r="B279" s="191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1"/>
      <c r="W279" s="191"/>
      <c r="X279" s="191"/>
      <c r="Y279" s="191"/>
      <c r="Z279" s="191"/>
      <c r="AA279" s="191"/>
      <c r="AB279" s="191"/>
      <c r="AC279" s="191"/>
    </row>
    <row r="280" spans="1:29" ht="12.75">
      <c r="A280" s="191"/>
      <c r="B280" s="191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1"/>
      <c r="W280" s="191"/>
      <c r="X280" s="191"/>
      <c r="Y280" s="191"/>
      <c r="Z280" s="191"/>
      <c r="AA280" s="191"/>
      <c r="AB280" s="191"/>
      <c r="AC280" s="191"/>
    </row>
    <row r="281" spans="1:29" ht="12.75">
      <c r="A281" s="191"/>
      <c r="B281" s="191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1"/>
      <c r="W281" s="191"/>
      <c r="X281" s="191"/>
      <c r="Y281" s="191"/>
      <c r="Z281" s="191"/>
      <c r="AA281" s="191"/>
      <c r="AB281" s="191"/>
      <c r="AC281" s="191"/>
    </row>
    <row r="282" spans="1:29" ht="12.75">
      <c r="A282" s="191"/>
      <c r="B282" s="191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1"/>
      <c r="W282" s="191"/>
      <c r="X282" s="191"/>
      <c r="Y282" s="191"/>
      <c r="Z282" s="191"/>
      <c r="AA282" s="191"/>
      <c r="AB282" s="191"/>
      <c r="AC282" s="191"/>
    </row>
    <row r="283" spans="1:29" ht="12.75">
      <c r="A283" s="191"/>
      <c r="B283" s="191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1"/>
      <c r="W283" s="191"/>
      <c r="X283" s="191"/>
      <c r="Y283" s="191"/>
      <c r="Z283" s="191"/>
      <c r="AA283" s="191"/>
      <c r="AB283" s="191"/>
      <c r="AC283" s="191"/>
    </row>
    <row r="284" spans="1:29" ht="12.75">
      <c r="A284" s="191"/>
      <c r="B284" s="191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1"/>
      <c r="W284" s="191"/>
      <c r="X284" s="191"/>
      <c r="Y284" s="191"/>
      <c r="Z284" s="191"/>
      <c r="AA284" s="191"/>
      <c r="AB284" s="191"/>
      <c r="AC284" s="191"/>
    </row>
    <row r="285" spans="1:29" ht="12.75">
      <c r="A285" s="191"/>
      <c r="B285" s="191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1"/>
      <c r="W285" s="191"/>
      <c r="X285" s="191"/>
      <c r="Y285" s="191"/>
      <c r="Z285" s="191"/>
      <c r="AA285" s="191"/>
      <c r="AB285" s="191"/>
      <c r="AC285" s="191"/>
    </row>
    <row r="286" spans="1:29" ht="12.75">
      <c r="A286" s="191"/>
      <c r="B286" s="191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1"/>
      <c r="W286" s="191"/>
      <c r="X286" s="191"/>
      <c r="Y286" s="191"/>
      <c r="Z286" s="191"/>
      <c r="AA286" s="191"/>
      <c r="AB286" s="191"/>
      <c r="AC286" s="191"/>
    </row>
    <row r="287" spans="1:29" ht="12.75">
      <c r="A287" s="191"/>
      <c r="B287" s="191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1"/>
      <c r="W287" s="191"/>
      <c r="X287" s="191"/>
      <c r="Y287" s="191"/>
      <c r="Z287" s="191"/>
      <c r="AA287" s="191"/>
      <c r="AB287" s="191"/>
      <c r="AC287" s="191"/>
    </row>
    <row r="288" spans="1:29" ht="12.75">
      <c r="A288" s="191"/>
      <c r="B288" s="191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1"/>
      <c r="W288" s="191"/>
      <c r="X288" s="191"/>
      <c r="Y288" s="191"/>
      <c r="Z288" s="191"/>
      <c r="AA288" s="191"/>
      <c r="AB288" s="191"/>
      <c r="AC288" s="191"/>
    </row>
    <row r="289" spans="1:29" ht="12.75">
      <c r="A289" s="191"/>
      <c r="B289" s="191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1"/>
      <c r="W289" s="191"/>
      <c r="X289" s="191"/>
      <c r="Y289" s="191"/>
      <c r="Z289" s="191"/>
      <c r="AA289" s="191"/>
      <c r="AB289" s="191"/>
      <c r="AC289" s="191"/>
    </row>
    <row r="290" spans="1:29" ht="12.75">
      <c r="A290" s="191"/>
      <c r="B290" s="191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1"/>
      <c r="W290" s="191"/>
      <c r="X290" s="191"/>
      <c r="Y290" s="191"/>
      <c r="Z290" s="191"/>
      <c r="AA290" s="191"/>
      <c r="AB290" s="191"/>
      <c r="AC290" s="191"/>
    </row>
    <row r="291" spans="1:29" ht="12.75">
      <c r="A291" s="191"/>
      <c r="B291" s="191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1"/>
      <c r="W291" s="191"/>
      <c r="X291" s="191"/>
      <c r="Y291" s="191"/>
      <c r="Z291" s="191"/>
      <c r="AA291" s="191"/>
      <c r="AB291" s="191"/>
      <c r="AC291" s="191"/>
    </row>
    <row r="292" spans="1:29" ht="12.75">
      <c r="A292" s="191"/>
      <c r="B292" s="191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1"/>
      <c r="W292" s="191"/>
      <c r="X292" s="191"/>
      <c r="Y292" s="191"/>
      <c r="Z292" s="191"/>
      <c r="AA292" s="191"/>
      <c r="AB292" s="191"/>
      <c r="AC292" s="191"/>
    </row>
    <row r="293" spans="1:29" ht="12.75">
      <c r="A293" s="191"/>
      <c r="B293" s="191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1"/>
      <c r="W293" s="191"/>
      <c r="X293" s="191"/>
      <c r="Y293" s="191"/>
      <c r="Z293" s="191"/>
      <c r="AA293" s="191"/>
      <c r="AB293" s="191"/>
      <c r="AC293" s="191"/>
    </row>
    <row r="294" spans="1:29" ht="12.75">
      <c r="A294" s="191"/>
      <c r="B294" s="191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1"/>
      <c r="W294" s="191"/>
      <c r="X294" s="191"/>
      <c r="Y294" s="191"/>
      <c r="Z294" s="191"/>
      <c r="AA294" s="191"/>
      <c r="AB294" s="191"/>
      <c r="AC294" s="191"/>
    </row>
    <row r="295" spans="1:29" ht="12.75">
      <c r="A295" s="191"/>
      <c r="B295" s="191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1"/>
      <c r="W295" s="191"/>
      <c r="X295" s="191"/>
      <c r="Y295" s="191"/>
      <c r="Z295" s="191"/>
      <c r="AA295" s="191"/>
      <c r="AB295" s="191"/>
      <c r="AC295" s="191"/>
    </row>
    <row r="296" spans="1:29" ht="12.75">
      <c r="A296" s="191"/>
      <c r="B296" s="191"/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1"/>
      <c r="W296" s="191"/>
      <c r="X296" s="191"/>
      <c r="Y296" s="191"/>
      <c r="Z296" s="191"/>
      <c r="AA296" s="191"/>
      <c r="AB296" s="191"/>
      <c r="AC296" s="191"/>
    </row>
    <row r="297" spans="1:29" ht="12.75">
      <c r="A297" s="191"/>
      <c r="B297" s="191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1"/>
      <c r="W297" s="191"/>
      <c r="X297" s="191"/>
      <c r="Y297" s="191"/>
      <c r="Z297" s="191"/>
      <c r="AA297" s="191"/>
      <c r="AB297" s="191"/>
      <c r="AC297" s="191"/>
    </row>
    <row r="298" spans="1:29" ht="12.75">
      <c r="A298" s="191"/>
      <c r="B298" s="191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1"/>
      <c r="W298" s="191"/>
      <c r="X298" s="191"/>
      <c r="Y298" s="191"/>
      <c r="Z298" s="191"/>
      <c r="AA298" s="191"/>
      <c r="AB298" s="191"/>
      <c r="AC298" s="191"/>
    </row>
    <row r="299" spans="1:29" ht="12.75">
      <c r="A299" s="191"/>
      <c r="B299" s="191"/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1"/>
      <c r="W299" s="191"/>
      <c r="X299" s="191"/>
      <c r="Y299" s="191"/>
      <c r="Z299" s="191"/>
      <c r="AA299" s="191"/>
      <c r="AB299" s="191"/>
      <c r="AC299" s="191"/>
    </row>
    <row r="300" spans="1:29" ht="12.75">
      <c r="A300" s="191"/>
      <c r="B300" s="191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1"/>
      <c r="W300" s="191"/>
      <c r="X300" s="191"/>
      <c r="Y300" s="191"/>
      <c r="Z300" s="191"/>
      <c r="AA300" s="191"/>
      <c r="AB300" s="191"/>
      <c r="AC300" s="191"/>
    </row>
    <row r="301" spans="1:29" ht="12.75">
      <c r="A301" s="191"/>
      <c r="B301" s="191"/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1"/>
      <c r="W301" s="191"/>
      <c r="X301" s="191"/>
      <c r="Y301" s="191"/>
      <c r="Z301" s="191"/>
      <c r="AA301" s="191"/>
      <c r="AB301" s="191"/>
      <c r="AC301" s="191"/>
    </row>
    <row r="302" spans="1:29" ht="12.75">
      <c r="A302" s="191"/>
      <c r="B302" s="191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1"/>
      <c r="W302" s="191"/>
      <c r="X302" s="191"/>
      <c r="Y302" s="191"/>
      <c r="Z302" s="191"/>
      <c r="AA302" s="191"/>
      <c r="AB302" s="191"/>
      <c r="AC302" s="191"/>
    </row>
    <row r="303" spans="1:29" ht="12.75">
      <c r="A303" s="191"/>
      <c r="B303" s="191"/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1"/>
      <c r="W303" s="191"/>
      <c r="X303" s="191"/>
      <c r="Y303" s="191"/>
      <c r="Z303" s="191"/>
      <c r="AA303" s="191"/>
      <c r="AB303" s="191"/>
      <c r="AC303" s="191"/>
    </row>
    <row r="304" spans="1:29" ht="12.75">
      <c r="A304" s="191"/>
      <c r="B304" s="191"/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1"/>
      <c r="W304" s="191"/>
      <c r="X304" s="191"/>
      <c r="Y304" s="191"/>
      <c r="Z304" s="191"/>
      <c r="AA304" s="191"/>
      <c r="AB304" s="191"/>
      <c r="AC304" s="191"/>
    </row>
    <row r="305" spans="1:29" ht="12.75">
      <c r="A305" s="191"/>
      <c r="B305" s="191"/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1"/>
      <c r="W305" s="191"/>
      <c r="X305" s="191"/>
      <c r="Y305" s="191"/>
      <c r="Z305" s="191"/>
      <c r="AA305" s="191"/>
      <c r="AB305" s="191"/>
      <c r="AC305" s="191"/>
    </row>
    <row r="306" spans="1:29" ht="12.75">
      <c r="A306" s="191"/>
      <c r="B306" s="191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1"/>
      <c r="W306" s="191"/>
      <c r="X306" s="191"/>
      <c r="Y306" s="191"/>
      <c r="Z306" s="191"/>
      <c r="AA306" s="191"/>
      <c r="AB306" s="191"/>
      <c r="AC306" s="191"/>
    </row>
    <row r="307" spans="1:29" ht="12.75">
      <c r="A307" s="191"/>
      <c r="B307" s="191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1"/>
      <c r="W307" s="191"/>
      <c r="X307" s="191"/>
      <c r="Y307" s="191"/>
      <c r="Z307" s="191"/>
      <c r="AA307" s="191"/>
      <c r="AB307" s="191"/>
      <c r="AC307" s="191"/>
    </row>
    <row r="308" spans="1:29" ht="12.75">
      <c r="A308" s="191"/>
      <c r="B308" s="191"/>
      <c r="C308" s="196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1"/>
      <c r="W308" s="191"/>
      <c r="X308" s="191"/>
      <c r="Y308" s="191"/>
      <c r="Z308" s="191"/>
      <c r="AA308" s="191"/>
      <c r="AB308" s="191"/>
      <c r="AC308" s="191"/>
    </row>
    <row r="309" spans="1:29" ht="12.75">
      <c r="A309" s="191"/>
      <c r="B309" s="191"/>
      <c r="C309" s="196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1"/>
      <c r="W309" s="191"/>
      <c r="X309" s="191"/>
      <c r="Y309" s="191"/>
      <c r="Z309" s="191"/>
      <c r="AA309" s="191"/>
      <c r="AB309" s="191"/>
      <c r="AC309" s="191"/>
    </row>
    <row r="310" spans="1:29" ht="12.75">
      <c r="A310" s="191"/>
      <c r="B310" s="191"/>
      <c r="C310" s="196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1"/>
      <c r="W310" s="191"/>
      <c r="X310" s="191"/>
      <c r="Y310" s="191"/>
      <c r="Z310" s="191"/>
      <c r="AA310" s="191"/>
      <c r="AB310" s="191"/>
      <c r="AC310" s="191"/>
    </row>
    <row r="311" spans="1:29" ht="12.75">
      <c r="A311" s="191"/>
      <c r="B311" s="191"/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1"/>
      <c r="W311" s="191"/>
      <c r="X311" s="191"/>
      <c r="Y311" s="191"/>
      <c r="Z311" s="191"/>
      <c r="AA311" s="191"/>
      <c r="AB311" s="191"/>
      <c r="AC311" s="191"/>
    </row>
    <row r="312" spans="1:29" ht="12.75">
      <c r="A312" s="191"/>
      <c r="B312" s="191"/>
      <c r="C312" s="196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1"/>
      <c r="W312" s="191"/>
      <c r="X312" s="191"/>
      <c r="Y312" s="191"/>
      <c r="Z312" s="191"/>
      <c r="AA312" s="191"/>
      <c r="AB312" s="191"/>
      <c r="AC312" s="191"/>
    </row>
    <row r="313" spans="1:29" ht="12.75">
      <c r="A313" s="191"/>
      <c r="B313" s="191"/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1"/>
      <c r="W313" s="191"/>
      <c r="X313" s="191"/>
      <c r="Y313" s="191"/>
      <c r="Z313" s="191"/>
      <c r="AA313" s="191"/>
      <c r="AB313" s="191"/>
      <c r="AC313" s="191"/>
    </row>
    <row r="314" spans="1:29" ht="12.75">
      <c r="A314" s="191"/>
      <c r="B314" s="191"/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1"/>
      <c r="W314" s="191"/>
      <c r="X314" s="191"/>
      <c r="Y314" s="191"/>
      <c r="Z314" s="191"/>
      <c r="AA314" s="191"/>
      <c r="AB314" s="191"/>
      <c r="AC314" s="191"/>
    </row>
    <row r="315" spans="1:29" ht="12.75">
      <c r="A315" s="191"/>
      <c r="B315" s="191"/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1"/>
      <c r="W315" s="191"/>
      <c r="X315" s="191"/>
      <c r="Y315" s="191"/>
      <c r="Z315" s="191"/>
      <c r="AA315" s="191"/>
      <c r="AB315" s="191"/>
      <c r="AC315" s="191"/>
    </row>
    <row r="316" spans="1:29" ht="12.75">
      <c r="A316" s="191"/>
      <c r="B316" s="191"/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1"/>
      <c r="W316" s="191"/>
      <c r="X316" s="191"/>
      <c r="Y316" s="191"/>
      <c r="Z316" s="191"/>
      <c r="AA316" s="191"/>
      <c r="AB316" s="191"/>
      <c r="AC316" s="191"/>
    </row>
    <row r="317" spans="1:29" ht="12.75">
      <c r="A317" s="191"/>
      <c r="B317" s="191"/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1"/>
      <c r="W317" s="191"/>
      <c r="X317" s="191"/>
      <c r="Y317" s="191"/>
      <c r="Z317" s="191"/>
      <c r="AA317" s="191"/>
      <c r="AB317" s="191"/>
      <c r="AC317" s="191"/>
    </row>
    <row r="318" spans="1:29" ht="12.75">
      <c r="A318" s="191"/>
      <c r="B318" s="191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1"/>
      <c r="W318" s="191"/>
      <c r="X318" s="191"/>
      <c r="Y318" s="191"/>
      <c r="Z318" s="191"/>
      <c r="AA318" s="191"/>
      <c r="AB318" s="191"/>
      <c r="AC318" s="191"/>
    </row>
    <row r="319" spans="1:29" ht="12.75">
      <c r="A319" s="191"/>
      <c r="B319" s="191"/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1"/>
      <c r="W319" s="191"/>
      <c r="X319" s="191"/>
      <c r="Y319" s="191"/>
      <c r="Z319" s="191"/>
      <c r="AA319" s="191"/>
      <c r="AB319" s="191"/>
      <c r="AC319" s="191"/>
    </row>
    <row r="320" spans="1:29" ht="12.75">
      <c r="A320" s="191"/>
      <c r="B320" s="191"/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1"/>
      <c r="W320" s="191"/>
      <c r="X320" s="191"/>
      <c r="Y320" s="191"/>
      <c r="Z320" s="191"/>
      <c r="AA320" s="191"/>
      <c r="AB320" s="191"/>
      <c r="AC320" s="191"/>
    </row>
    <row r="321" spans="1:29" ht="12.75">
      <c r="A321" s="191"/>
      <c r="B321" s="191"/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1"/>
      <c r="W321" s="191"/>
      <c r="X321" s="191"/>
      <c r="Y321" s="191"/>
      <c r="Z321" s="191"/>
      <c r="AA321" s="191"/>
      <c r="AB321" s="191"/>
      <c r="AC321" s="191"/>
    </row>
    <row r="322" spans="1:29" ht="12.75">
      <c r="A322" s="191"/>
      <c r="B322" s="191"/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1"/>
      <c r="W322" s="191"/>
      <c r="X322" s="191"/>
      <c r="Y322" s="191"/>
      <c r="Z322" s="191"/>
      <c r="AA322" s="191"/>
      <c r="AB322" s="191"/>
      <c r="AC322" s="191"/>
    </row>
    <row r="323" spans="1:29" ht="12.75">
      <c r="A323" s="191"/>
      <c r="B323" s="191"/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1"/>
      <c r="W323" s="191"/>
      <c r="X323" s="191"/>
      <c r="Y323" s="191"/>
      <c r="Z323" s="191"/>
      <c r="AA323" s="191"/>
      <c r="AB323" s="191"/>
      <c r="AC323" s="191"/>
    </row>
    <row r="324" spans="1:29" ht="12.75">
      <c r="A324" s="191"/>
      <c r="B324" s="191"/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1"/>
      <c r="W324" s="191"/>
      <c r="X324" s="191"/>
      <c r="Y324" s="191"/>
      <c r="Z324" s="191"/>
      <c r="AA324" s="191"/>
      <c r="AB324" s="191"/>
      <c r="AC324" s="191"/>
    </row>
    <row r="325" spans="1:29" ht="12.75">
      <c r="A325" s="191"/>
      <c r="B325" s="191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1"/>
      <c r="W325" s="191"/>
      <c r="X325" s="191"/>
      <c r="Y325" s="191"/>
      <c r="Z325" s="191"/>
      <c r="AA325" s="191"/>
      <c r="AB325" s="191"/>
      <c r="AC325" s="191"/>
    </row>
    <row r="326" spans="1:29" ht="12.75">
      <c r="A326" s="191"/>
      <c r="B326" s="191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1"/>
      <c r="W326" s="191"/>
      <c r="X326" s="191"/>
      <c r="Y326" s="191"/>
      <c r="Z326" s="191"/>
      <c r="AA326" s="191"/>
      <c r="AB326" s="191"/>
      <c r="AC326" s="191"/>
    </row>
    <row r="327" spans="1:29" ht="12.75">
      <c r="A327" s="191"/>
      <c r="B327" s="191"/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1"/>
      <c r="W327" s="191"/>
      <c r="X327" s="191"/>
      <c r="Y327" s="191"/>
      <c r="Z327" s="191"/>
      <c r="AA327" s="191"/>
      <c r="AB327" s="191"/>
      <c r="AC327" s="191"/>
    </row>
    <row r="328" spans="1:29" ht="12.75">
      <c r="A328" s="191"/>
      <c r="B328" s="191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1"/>
      <c r="W328" s="191"/>
      <c r="X328" s="191"/>
      <c r="Y328" s="191"/>
      <c r="Z328" s="191"/>
      <c r="AA328" s="191"/>
      <c r="AB328" s="191"/>
      <c r="AC328" s="191"/>
    </row>
    <row r="329" spans="1:29" ht="12.75">
      <c r="A329" s="191"/>
      <c r="B329" s="191"/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1"/>
      <c r="W329" s="191"/>
      <c r="X329" s="191"/>
      <c r="Y329" s="191"/>
      <c r="Z329" s="191"/>
      <c r="AA329" s="191"/>
      <c r="AB329" s="191"/>
      <c r="AC329" s="191"/>
    </row>
  </sheetData>
  <sheetProtection sheet="1" objects="1" scenarios="1" selectLockedCells="1"/>
  <dataValidations count="2">
    <dataValidation errorStyle="warning" type="decimal" allowBlank="1" showInputMessage="1" showErrorMessage="1" errorTitle="Heritability" error="Value needs to be between 0 and 1" sqref="E6:E25">
      <formula1>0</formula1>
      <formula2>1</formula2>
    </dataValidation>
    <dataValidation type="whole" operator="lessThanOrEqual" allowBlank="1" showInputMessage="1" showErrorMessage="1" errorTitle="Number of Traits" error="Max Number of Traits Exceeded" sqref="A3">
      <formula1>D1</formula1>
    </dataValidation>
  </dataValidations>
  <printOptions headings="1"/>
  <pageMargins left="0.21" right="0.55" top="0.24" bottom="0.2" header="0.3937007874015748" footer="0.16"/>
  <pageSetup horizontalDpi="360" verticalDpi="36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>
    <tabColor indexed="10"/>
  </sheetPr>
  <dimension ref="A1:AV367"/>
  <sheetViews>
    <sheetView tabSelected="1" workbookViewId="0" topLeftCell="A31">
      <selection activeCell="K58" sqref="K58"/>
    </sheetView>
  </sheetViews>
  <sheetFormatPr defaultColWidth="9.140625" defaultRowHeight="12.75"/>
  <cols>
    <col min="1" max="1" width="10.00390625" style="0" customWidth="1"/>
    <col min="3" max="3" width="12.00390625" style="68" customWidth="1"/>
    <col min="4" max="4" width="10.28125" style="68" customWidth="1"/>
    <col min="5" max="5" width="9.140625" style="68" customWidth="1"/>
    <col min="6" max="6" width="10.7109375" style="68" customWidth="1"/>
    <col min="7" max="8" width="10.8515625" style="68" customWidth="1"/>
    <col min="9" max="9" width="8.7109375" style="68" customWidth="1"/>
    <col min="10" max="10" width="14.57421875" style="68" customWidth="1"/>
    <col min="11" max="11" width="10.140625" style="68" customWidth="1"/>
    <col min="12" max="12" width="9.28125" style="68" customWidth="1"/>
    <col min="13" max="13" width="9.57421875" style="68" customWidth="1"/>
    <col min="14" max="14" width="10.00390625" style="68" customWidth="1"/>
    <col min="15" max="15" width="9.28125" style="68" customWidth="1"/>
    <col min="16" max="16" width="9.28125" style="68" bestFit="1" customWidth="1"/>
    <col min="17" max="17" width="9.57421875" style="68" bestFit="1" customWidth="1"/>
    <col min="18" max="18" width="9.28125" style="68" bestFit="1" customWidth="1"/>
    <col min="19" max="19" width="9.57421875" style="68" bestFit="1" customWidth="1"/>
    <col min="20" max="21" width="9.421875" style="68" bestFit="1" customWidth="1"/>
    <col min="22" max="33" width="9.421875" style="0" bestFit="1" customWidth="1"/>
  </cols>
  <sheetData>
    <row r="1" spans="1:40" ht="18.75" customHeight="1">
      <c r="A1" s="224" t="s">
        <v>37</v>
      </c>
      <c r="B1" s="225" t="s">
        <v>38</v>
      </c>
      <c r="C1" s="226"/>
      <c r="D1" s="227">
        <v>20</v>
      </c>
      <c r="E1" s="228" t="s">
        <v>59</v>
      </c>
      <c r="F1" s="229"/>
      <c r="G1" s="230"/>
      <c r="H1" s="231"/>
      <c r="I1" s="195"/>
      <c r="J1" s="195"/>
      <c r="K1" s="195"/>
      <c r="L1" s="195"/>
      <c r="M1" s="195"/>
      <c r="N1" s="195"/>
      <c r="O1" s="231"/>
      <c r="P1" s="231"/>
      <c r="Q1" s="195"/>
      <c r="R1" s="195"/>
      <c r="S1" s="195"/>
      <c r="T1" s="231"/>
      <c r="U1" s="195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</row>
    <row r="2" spans="1:40" ht="17.25" customHeight="1" thickBot="1">
      <c r="A2" s="233"/>
      <c r="B2" s="234" t="s">
        <v>22</v>
      </c>
      <c r="C2" s="235"/>
      <c r="D2" s="218" t="s">
        <v>41</v>
      </c>
      <c r="E2" s="200"/>
      <c r="F2" s="200" t="s">
        <v>44</v>
      </c>
      <c r="G2" s="200"/>
      <c r="H2" s="236"/>
      <c r="I2" s="237" t="s">
        <v>76</v>
      </c>
      <c r="J2" s="238" t="s">
        <v>77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</row>
    <row r="3" spans="1:40" ht="12.75">
      <c r="A3" s="217">
        <v>11</v>
      </c>
      <c r="B3" s="239" t="s">
        <v>28</v>
      </c>
      <c r="C3" s="240"/>
      <c r="D3" s="241"/>
      <c r="E3" s="242"/>
      <c r="F3" s="242" t="s">
        <v>21</v>
      </c>
      <c r="G3" s="242"/>
      <c r="H3" s="242"/>
      <c r="I3" s="243"/>
      <c r="J3" s="344">
        <v>94.52375254846365</v>
      </c>
      <c r="K3" s="244"/>
      <c r="L3" s="245"/>
      <c r="M3" s="246"/>
      <c r="N3" s="246"/>
      <c r="O3" s="247"/>
      <c r="P3" s="247"/>
      <c r="Q3" s="248"/>
      <c r="R3" s="248"/>
      <c r="S3" s="248"/>
      <c r="T3" s="249"/>
      <c r="U3" s="248"/>
      <c r="V3" s="250"/>
      <c r="W3" s="250"/>
      <c r="X3" s="250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</row>
    <row r="4" spans="1:40" ht="12.75">
      <c r="A4" s="251"/>
      <c r="B4" s="252"/>
      <c r="C4" s="253"/>
      <c r="D4" s="254" t="s">
        <v>5</v>
      </c>
      <c r="E4" s="255" t="s">
        <v>34</v>
      </c>
      <c r="F4" s="255" t="s">
        <v>33</v>
      </c>
      <c r="G4" s="255" t="s">
        <v>19</v>
      </c>
      <c r="H4" s="256" t="s">
        <v>4</v>
      </c>
      <c r="I4" s="257" t="s">
        <v>36</v>
      </c>
      <c r="J4" s="258"/>
      <c r="K4" s="259" t="s">
        <v>48</v>
      </c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1"/>
      <c r="Z4" s="261"/>
      <c r="AA4" s="261"/>
      <c r="AB4" s="261"/>
      <c r="AC4" s="261"/>
      <c r="AD4" s="261"/>
      <c r="AE4" s="232"/>
      <c r="AF4" s="232"/>
      <c r="AG4" s="232"/>
      <c r="AH4" s="232"/>
      <c r="AI4" s="232"/>
      <c r="AJ4" s="232"/>
      <c r="AK4" s="232"/>
      <c r="AL4" s="232"/>
      <c r="AM4" s="232"/>
      <c r="AN4" s="232"/>
    </row>
    <row r="5" spans="1:40" ht="12.75">
      <c r="A5" s="262" t="s">
        <v>0</v>
      </c>
      <c r="B5" s="263" t="s">
        <v>3</v>
      </c>
      <c r="C5" s="264" t="s">
        <v>7</v>
      </c>
      <c r="D5" s="265" t="s">
        <v>2</v>
      </c>
      <c r="E5" s="266" t="s">
        <v>31</v>
      </c>
      <c r="F5" s="266" t="s">
        <v>31</v>
      </c>
      <c r="G5" s="266" t="s">
        <v>18</v>
      </c>
      <c r="H5" s="267" t="s">
        <v>35</v>
      </c>
      <c r="I5" s="268" t="s">
        <v>39</v>
      </c>
      <c r="J5" s="269" t="s">
        <v>40</v>
      </c>
      <c r="K5" s="270">
        <f aca="true" t="shared" si="0" ref="K5:T5">IF(COLUMN(K5)&lt;=nt+10,COLUMN(K5)-10,IF(J5=nt,"     ",""))</f>
        <v>1</v>
      </c>
      <c r="L5" s="270">
        <f t="shared" si="0"/>
        <v>2</v>
      </c>
      <c r="M5" s="270">
        <f t="shared" si="0"/>
        <v>3</v>
      </c>
      <c r="N5" s="270">
        <f t="shared" si="0"/>
        <v>4</v>
      </c>
      <c r="O5" s="270">
        <f t="shared" si="0"/>
        <v>5</v>
      </c>
      <c r="P5" s="270">
        <f t="shared" si="0"/>
        <v>6</v>
      </c>
      <c r="Q5" s="270">
        <f t="shared" si="0"/>
        <v>7</v>
      </c>
      <c r="R5" s="270">
        <f t="shared" si="0"/>
        <v>8</v>
      </c>
      <c r="S5" s="270">
        <f t="shared" si="0"/>
        <v>9</v>
      </c>
      <c r="T5" s="270">
        <f t="shared" si="0"/>
        <v>10</v>
      </c>
      <c r="U5" s="270">
        <f aca="true" t="shared" si="1" ref="U5:AD5">IF(COLUMN(U5)&lt;=nt+10,COLUMN(U5)-10,IF(T5=nt,"     ",""))</f>
        <v>11</v>
      </c>
      <c r="V5" s="270" t="str">
        <f t="shared" si="1"/>
        <v>     </v>
      </c>
      <c r="W5" s="270">
        <f t="shared" si="1"/>
      </c>
      <c r="X5" s="270">
        <f t="shared" si="1"/>
      </c>
      <c r="Y5" s="271">
        <f t="shared" si="1"/>
      </c>
      <c r="Z5" s="271">
        <f t="shared" si="1"/>
      </c>
      <c r="AA5" s="271">
        <f t="shared" si="1"/>
      </c>
      <c r="AB5" s="271">
        <f t="shared" si="1"/>
      </c>
      <c r="AC5" s="271">
        <f t="shared" si="1"/>
      </c>
      <c r="AD5" s="271">
        <f t="shared" si="1"/>
      </c>
      <c r="AE5" s="232"/>
      <c r="AF5" s="232"/>
      <c r="AG5" s="232"/>
      <c r="AH5" s="232"/>
      <c r="AI5" s="232"/>
      <c r="AJ5" s="232"/>
      <c r="AK5" s="232"/>
      <c r="AL5" s="232"/>
      <c r="AM5" s="232"/>
      <c r="AN5" s="232"/>
    </row>
    <row r="6" spans="1:40" ht="12.75">
      <c r="A6" s="256">
        <f aca="true" t="shared" si="2" ref="A6:A25">IF(ROW(A6)&lt;=nt+5,ROW(A6)-5,IF(A5=nt,"     ",""))</f>
        <v>1</v>
      </c>
      <c r="B6" s="204" t="s">
        <v>45</v>
      </c>
      <c r="C6" s="205" t="s">
        <v>46</v>
      </c>
      <c r="D6" s="206">
        <v>32</v>
      </c>
      <c r="E6" s="207">
        <v>0.25</v>
      </c>
      <c r="F6" s="207">
        <v>0.25</v>
      </c>
      <c r="G6" s="207">
        <v>0</v>
      </c>
      <c r="H6" s="208">
        <v>2</v>
      </c>
      <c r="I6" s="221">
        <f aca="true" t="shared" si="3" ref="I6:I25">IF($A6&lt;=nt,SQRT(E6)*D6," ")</f>
        <v>16</v>
      </c>
      <c r="J6" s="222">
        <f aca="true" t="shared" si="4" ref="J6:J18">IF($A6&lt;=nt,H6*I6," ")</f>
        <v>32</v>
      </c>
      <c r="K6" s="209">
        <v>216.0482589646056</v>
      </c>
      <c r="L6" s="210">
        <v>117.08240099233171</v>
      </c>
      <c r="M6" s="210">
        <v>3271.343778796927</v>
      </c>
      <c r="N6" s="210">
        <v>0</v>
      </c>
      <c r="O6" s="210">
        <v>-14.080966049466916</v>
      </c>
      <c r="P6" s="210">
        <v>0</v>
      </c>
      <c r="Q6" s="210">
        <v>84.70758810284526</v>
      </c>
      <c r="R6" s="210">
        <v>0</v>
      </c>
      <c r="S6" s="210">
        <v>0</v>
      </c>
      <c r="T6" s="211">
        <v>0</v>
      </c>
      <c r="U6" s="212">
        <v>0</v>
      </c>
      <c r="V6" s="211" t="s">
        <v>44</v>
      </c>
      <c r="W6" s="211" t="s">
        <v>44</v>
      </c>
      <c r="X6" s="211" t="s">
        <v>44</v>
      </c>
      <c r="Y6" s="164" t="s">
        <v>44</v>
      </c>
      <c r="Z6" s="164" t="s">
        <v>44</v>
      </c>
      <c r="AA6" s="164" t="s">
        <v>44</v>
      </c>
      <c r="AB6" s="164" t="s">
        <v>44</v>
      </c>
      <c r="AC6" s="164" t="s">
        <v>44</v>
      </c>
      <c r="AD6" s="164" t="s">
        <v>44</v>
      </c>
      <c r="AE6" s="232"/>
      <c r="AF6" s="232"/>
      <c r="AG6" s="232"/>
      <c r="AH6" s="232"/>
      <c r="AI6" s="232"/>
      <c r="AJ6" s="232"/>
      <c r="AK6" s="232"/>
      <c r="AL6" s="232"/>
      <c r="AM6" s="232"/>
      <c r="AN6" s="232"/>
    </row>
    <row r="7" spans="1:40" ht="12.75">
      <c r="A7" s="272">
        <f t="shared" si="2"/>
        <v>2</v>
      </c>
      <c r="B7" s="204" t="s">
        <v>49</v>
      </c>
      <c r="C7" s="205" t="s">
        <v>46</v>
      </c>
      <c r="D7" s="206">
        <v>24</v>
      </c>
      <c r="E7" s="207">
        <v>0.25</v>
      </c>
      <c r="F7" s="207">
        <v>0.25</v>
      </c>
      <c r="G7" s="207">
        <v>0</v>
      </c>
      <c r="H7" s="208">
        <v>7</v>
      </c>
      <c r="I7" s="221">
        <f t="shared" si="3"/>
        <v>12</v>
      </c>
      <c r="J7" s="222">
        <f t="shared" si="4"/>
        <v>84</v>
      </c>
      <c r="K7" s="213">
        <v>117.08240099233166</v>
      </c>
      <c r="L7" s="211">
        <v>121.52114547393305</v>
      </c>
      <c r="M7" s="211">
        <v>3536.8977844620313</v>
      </c>
      <c r="N7" s="211">
        <v>0</v>
      </c>
      <c r="O7" s="211">
        <v>-10.564491722043698</v>
      </c>
      <c r="P7" s="211">
        <v>0</v>
      </c>
      <c r="Q7" s="211">
        <v>63.53484352126361</v>
      </c>
      <c r="R7" s="211">
        <v>0</v>
      </c>
      <c r="S7" s="211">
        <v>0</v>
      </c>
      <c r="T7" s="211">
        <v>0</v>
      </c>
      <c r="U7" s="212">
        <v>0</v>
      </c>
      <c r="V7" s="211" t="s">
        <v>44</v>
      </c>
      <c r="W7" s="211" t="s">
        <v>44</v>
      </c>
      <c r="X7" s="211" t="s">
        <v>44</v>
      </c>
      <c r="Y7" s="164" t="s">
        <v>44</v>
      </c>
      <c r="Z7" s="164" t="s">
        <v>44</v>
      </c>
      <c r="AA7" s="164" t="s">
        <v>44</v>
      </c>
      <c r="AB7" s="164" t="s">
        <v>44</v>
      </c>
      <c r="AC7" s="164" t="s">
        <v>44</v>
      </c>
      <c r="AD7" s="164" t="s">
        <v>44</v>
      </c>
      <c r="AE7" s="232"/>
      <c r="AF7" s="232"/>
      <c r="AG7" s="232"/>
      <c r="AH7" s="232"/>
      <c r="AI7" s="232"/>
      <c r="AJ7" s="232"/>
      <c r="AK7" s="232"/>
      <c r="AL7" s="232"/>
      <c r="AM7" s="232"/>
      <c r="AN7" s="232"/>
    </row>
    <row r="8" spans="1:40" ht="12.75">
      <c r="A8" s="272">
        <f t="shared" si="2"/>
        <v>3</v>
      </c>
      <c r="B8" s="204" t="s">
        <v>50</v>
      </c>
      <c r="C8" s="205" t="s">
        <v>58</v>
      </c>
      <c r="D8" s="206">
        <v>800</v>
      </c>
      <c r="E8" s="207">
        <v>0.25</v>
      </c>
      <c r="F8" s="207">
        <v>0.25</v>
      </c>
      <c r="G8" s="207">
        <v>0</v>
      </c>
      <c r="H8" s="208">
        <v>-0.12</v>
      </c>
      <c r="I8" s="221">
        <f t="shared" si="3"/>
        <v>400</v>
      </c>
      <c r="J8" s="222">
        <f t="shared" si="4"/>
        <v>-48</v>
      </c>
      <c r="K8" s="213">
        <v>3271.3437787969247</v>
      </c>
      <c r="L8" s="211">
        <v>3536.8977844620304</v>
      </c>
      <c r="M8" s="211">
        <v>135030.0264540423</v>
      </c>
      <c r="N8" s="211">
        <v>0</v>
      </c>
      <c r="O8" s="211">
        <v>-352.0392297439013</v>
      </c>
      <c r="P8" s="211">
        <v>0</v>
      </c>
      <c r="Q8" s="211">
        <v>2117.7063231139937</v>
      </c>
      <c r="R8" s="211">
        <v>0</v>
      </c>
      <c r="S8" s="211">
        <v>0</v>
      </c>
      <c r="T8" s="211">
        <v>0</v>
      </c>
      <c r="U8" s="212">
        <v>0</v>
      </c>
      <c r="V8" s="211" t="s">
        <v>44</v>
      </c>
      <c r="W8" s="211" t="s">
        <v>44</v>
      </c>
      <c r="X8" s="211" t="s">
        <v>44</v>
      </c>
      <c r="Y8" s="164" t="s">
        <v>44</v>
      </c>
      <c r="Z8" s="164" t="s">
        <v>44</v>
      </c>
      <c r="AA8" s="164" t="s">
        <v>44</v>
      </c>
      <c r="AB8" s="164" t="s">
        <v>44</v>
      </c>
      <c r="AC8" s="164" t="s">
        <v>44</v>
      </c>
      <c r="AD8" s="164" t="s">
        <v>44</v>
      </c>
      <c r="AE8" s="232"/>
      <c r="AF8" s="232"/>
      <c r="AG8" s="232"/>
      <c r="AH8" s="232"/>
      <c r="AI8" s="232"/>
      <c r="AJ8" s="232"/>
      <c r="AK8" s="232"/>
      <c r="AL8" s="232"/>
      <c r="AM8" s="232"/>
      <c r="AN8" s="232"/>
    </row>
    <row r="9" spans="1:40" ht="12.75">
      <c r="A9" s="272">
        <f t="shared" si="2"/>
        <v>4</v>
      </c>
      <c r="B9" s="204" t="s">
        <v>51</v>
      </c>
      <c r="C9" s="205" t="s">
        <v>9</v>
      </c>
      <c r="D9" s="206">
        <v>40</v>
      </c>
      <c r="E9" s="207">
        <v>0.025</v>
      </c>
      <c r="F9" s="207">
        <v>0.025</v>
      </c>
      <c r="G9" s="207">
        <v>0</v>
      </c>
      <c r="H9" s="208">
        <v>3.9</v>
      </c>
      <c r="I9" s="221">
        <f t="shared" si="3"/>
        <v>6.324555320336759</v>
      </c>
      <c r="J9" s="222">
        <f t="shared" si="4"/>
        <v>24.66576574931336</v>
      </c>
      <c r="K9" s="213">
        <v>0</v>
      </c>
      <c r="L9" s="211">
        <v>0</v>
      </c>
      <c r="M9" s="211">
        <v>0</v>
      </c>
      <c r="N9" s="211">
        <v>6.3492063492063515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212">
        <v>0</v>
      </c>
      <c r="V9" s="211" t="s">
        <v>44</v>
      </c>
      <c r="W9" s="211" t="s">
        <v>44</v>
      </c>
      <c r="X9" s="211" t="s">
        <v>44</v>
      </c>
      <c r="Y9" s="164" t="s">
        <v>44</v>
      </c>
      <c r="Z9" s="164" t="s">
        <v>44</v>
      </c>
      <c r="AA9" s="164" t="s">
        <v>44</v>
      </c>
      <c r="AB9" s="164" t="s">
        <v>44</v>
      </c>
      <c r="AC9" s="164" t="s">
        <v>44</v>
      </c>
      <c r="AD9" s="164" t="s">
        <v>44</v>
      </c>
      <c r="AE9" s="232"/>
      <c r="AF9" s="232"/>
      <c r="AG9" s="232"/>
      <c r="AH9" s="232"/>
      <c r="AI9" s="232"/>
      <c r="AJ9" s="232"/>
      <c r="AK9" s="232"/>
      <c r="AL9" s="232"/>
      <c r="AM9" s="232"/>
      <c r="AN9" s="232"/>
    </row>
    <row r="10" spans="1:40" ht="12.75">
      <c r="A10" s="272">
        <f t="shared" si="2"/>
        <v>5</v>
      </c>
      <c r="B10" s="204" t="s">
        <v>52</v>
      </c>
      <c r="C10" s="205" t="s">
        <v>9</v>
      </c>
      <c r="D10" s="206">
        <v>40</v>
      </c>
      <c r="E10" s="207">
        <v>0.02</v>
      </c>
      <c r="F10" s="207">
        <v>0.02</v>
      </c>
      <c r="G10" s="207">
        <v>0</v>
      </c>
      <c r="H10" s="208">
        <v>3</v>
      </c>
      <c r="I10" s="221">
        <f t="shared" si="3"/>
        <v>5.65685424949238</v>
      </c>
      <c r="J10" s="222">
        <f t="shared" si="4"/>
        <v>16.97056274847714</v>
      </c>
      <c r="K10" s="213">
        <v>-14.080966049466912</v>
      </c>
      <c r="L10" s="211">
        <v>-10.564491722043703</v>
      </c>
      <c r="M10" s="211">
        <v>-352.03922974390133</v>
      </c>
      <c r="N10" s="211">
        <v>0</v>
      </c>
      <c r="O10" s="211">
        <v>5.026119175514576</v>
      </c>
      <c r="P10" s="211">
        <v>0</v>
      </c>
      <c r="Q10" s="211">
        <v>-0.9192681197045593</v>
      </c>
      <c r="R10" s="211">
        <v>0</v>
      </c>
      <c r="S10" s="211">
        <v>0</v>
      </c>
      <c r="T10" s="211">
        <v>0</v>
      </c>
      <c r="U10" s="212">
        <v>0</v>
      </c>
      <c r="V10" s="211" t="s">
        <v>44</v>
      </c>
      <c r="W10" s="211" t="s">
        <v>44</v>
      </c>
      <c r="X10" s="211" t="s">
        <v>44</v>
      </c>
      <c r="Y10" s="164" t="s">
        <v>44</v>
      </c>
      <c r="Z10" s="164" t="s">
        <v>44</v>
      </c>
      <c r="AA10" s="164" t="s">
        <v>44</v>
      </c>
      <c r="AB10" s="164" t="s">
        <v>44</v>
      </c>
      <c r="AC10" s="164" t="s">
        <v>44</v>
      </c>
      <c r="AD10" s="164" t="s">
        <v>44</v>
      </c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</row>
    <row r="11" spans="1:40" ht="12.75">
      <c r="A11" s="272">
        <f t="shared" si="2"/>
        <v>6</v>
      </c>
      <c r="B11" s="204" t="s">
        <v>57</v>
      </c>
      <c r="C11" s="205" t="s">
        <v>56</v>
      </c>
      <c r="D11" s="206">
        <v>1</v>
      </c>
      <c r="E11" s="206">
        <v>0.09</v>
      </c>
      <c r="F11" s="206">
        <v>0.09</v>
      </c>
      <c r="G11" s="206">
        <v>0</v>
      </c>
      <c r="H11" s="208">
        <v>-51</v>
      </c>
      <c r="I11" s="221">
        <f t="shared" si="3"/>
        <v>0.3</v>
      </c>
      <c r="J11" s="222">
        <f t="shared" si="4"/>
        <v>-15.299999999999999</v>
      </c>
      <c r="K11" s="213">
        <v>0</v>
      </c>
      <c r="L11" s="211">
        <v>0</v>
      </c>
      <c r="M11" s="211">
        <v>0</v>
      </c>
      <c r="N11" s="211">
        <v>0</v>
      </c>
      <c r="O11" s="211">
        <v>0</v>
      </c>
      <c r="P11" s="211">
        <v>0.0367624810892587</v>
      </c>
      <c r="Q11" s="211">
        <v>0</v>
      </c>
      <c r="R11" s="211">
        <v>0</v>
      </c>
      <c r="S11" s="211">
        <v>0</v>
      </c>
      <c r="T11" s="211">
        <v>0</v>
      </c>
      <c r="U11" s="212">
        <v>0</v>
      </c>
      <c r="V11" s="211" t="s">
        <v>44</v>
      </c>
      <c r="W11" s="211" t="s">
        <v>44</v>
      </c>
      <c r="X11" s="211" t="s">
        <v>44</v>
      </c>
      <c r="Y11" s="164" t="s">
        <v>44</v>
      </c>
      <c r="Z11" s="164" t="s">
        <v>44</v>
      </c>
      <c r="AA11" s="164" t="s">
        <v>44</v>
      </c>
      <c r="AB11" s="164" t="s">
        <v>44</v>
      </c>
      <c r="AC11" s="164" t="s">
        <v>44</v>
      </c>
      <c r="AD11" s="164" t="s">
        <v>44</v>
      </c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</row>
    <row r="12" spans="1:40" ht="12.75">
      <c r="A12" s="272">
        <f t="shared" si="2"/>
        <v>7</v>
      </c>
      <c r="B12" s="204" t="s">
        <v>53</v>
      </c>
      <c r="C12" s="205" t="s">
        <v>46</v>
      </c>
      <c r="D12" s="206">
        <v>50</v>
      </c>
      <c r="E12" s="206">
        <v>0.36</v>
      </c>
      <c r="F12" s="206">
        <v>0.36</v>
      </c>
      <c r="G12" s="206">
        <v>0</v>
      </c>
      <c r="H12" s="208">
        <v>-0.26</v>
      </c>
      <c r="I12" s="221">
        <f t="shared" si="3"/>
        <v>30</v>
      </c>
      <c r="J12" s="222">
        <f t="shared" si="4"/>
        <v>-7.800000000000001</v>
      </c>
      <c r="K12" s="213">
        <v>84.70758810284525</v>
      </c>
      <c r="L12" s="211">
        <v>63.534843521263646</v>
      </c>
      <c r="M12" s="211">
        <v>2117.706323113994</v>
      </c>
      <c r="N12" s="211">
        <v>0</v>
      </c>
      <c r="O12" s="211">
        <v>-0.9192681197045589</v>
      </c>
      <c r="P12" s="211">
        <v>0</v>
      </c>
      <c r="Q12" s="211">
        <v>674.143472936311</v>
      </c>
      <c r="R12" s="211">
        <v>0</v>
      </c>
      <c r="S12" s="211">
        <v>0</v>
      </c>
      <c r="T12" s="211">
        <v>0</v>
      </c>
      <c r="U12" s="212">
        <v>0</v>
      </c>
      <c r="V12" s="211" t="s">
        <v>44</v>
      </c>
      <c r="W12" s="211" t="s">
        <v>44</v>
      </c>
      <c r="X12" s="211" t="s">
        <v>44</v>
      </c>
      <c r="Y12" s="164" t="s">
        <v>44</v>
      </c>
      <c r="Z12" s="164" t="s">
        <v>44</v>
      </c>
      <c r="AA12" s="164" t="s">
        <v>44</v>
      </c>
      <c r="AB12" s="164" t="s">
        <v>44</v>
      </c>
      <c r="AC12" s="164" t="s">
        <v>44</v>
      </c>
      <c r="AD12" s="164" t="s">
        <v>44</v>
      </c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</row>
    <row r="13" spans="1:40" ht="12.75">
      <c r="A13" s="272">
        <f t="shared" si="2"/>
        <v>8</v>
      </c>
      <c r="B13" s="204" t="s">
        <v>54</v>
      </c>
      <c r="C13" s="205" t="s">
        <v>9</v>
      </c>
      <c r="D13" s="206">
        <v>12</v>
      </c>
      <c r="E13" s="206">
        <v>0.25</v>
      </c>
      <c r="F13" s="206">
        <v>0.25</v>
      </c>
      <c r="G13" s="206">
        <v>0</v>
      </c>
      <c r="H13" s="208">
        <v>1.2</v>
      </c>
      <c r="I13" s="221">
        <f t="shared" si="3"/>
        <v>6</v>
      </c>
      <c r="J13" s="222">
        <f t="shared" si="4"/>
        <v>7.199999999999999</v>
      </c>
      <c r="K13" s="213">
        <v>0</v>
      </c>
      <c r="L13" s="211">
        <v>0</v>
      </c>
      <c r="M13" s="211">
        <v>0</v>
      </c>
      <c r="N13" s="211">
        <v>0</v>
      </c>
      <c r="O13" s="211">
        <v>0</v>
      </c>
      <c r="P13" s="211">
        <v>0</v>
      </c>
      <c r="Q13" s="211">
        <v>0</v>
      </c>
      <c r="R13" s="211">
        <v>24.00658108965021</v>
      </c>
      <c r="S13" s="211">
        <v>2.963958251212532</v>
      </c>
      <c r="T13" s="211">
        <v>3.2084720630552823</v>
      </c>
      <c r="U13" s="212">
        <v>5.766774579713539</v>
      </c>
      <c r="V13" s="211" t="s">
        <v>44</v>
      </c>
      <c r="W13" s="211" t="s">
        <v>44</v>
      </c>
      <c r="X13" s="211" t="s">
        <v>44</v>
      </c>
      <c r="Y13" s="164" t="s">
        <v>44</v>
      </c>
      <c r="Z13" s="164" t="s">
        <v>44</v>
      </c>
      <c r="AA13" s="164" t="s">
        <v>44</v>
      </c>
      <c r="AB13" s="164" t="s">
        <v>44</v>
      </c>
      <c r="AC13" s="164" t="s">
        <v>44</v>
      </c>
      <c r="AD13" s="164" t="s">
        <v>44</v>
      </c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</row>
    <row r="14" spans="1:40" ht="12.75">
      <c r="A14" s="272">
        <f t="shared" si="2"/>
        <v>9</v>
      </c>
      <c r="B14" s="204" t="s">
        <v>55</v>
      </c>
      <c r="C14" s="205" t="s">
        <v>9</v>
      </c>
      <c r="D14" s="206">
        <v>10</v>
      </c>
      <c r="E14" s="206">
        <v>0.16</v>
      </c>
      <c r="F14" s="206">
        <v>0.16</v>
      </c>
      <c r="G14" s="206">
        <v>0</v>
      </c>
      <c r="H14" s="208">
        <v>2</v>
      </c>
      <c r="I14" s="221">
        <f t="shared" si="3"/>
        <v>4</v>
      </c>
      <c r="J14" s="222">
        <f t="shared" si="4"/>
        <v>8</v>
      </c>
      <c r="K14" s="213">
        <v>0</v>
      </c>
      <c r="L14" s="211">
        <v>0</v>
      </c>
      <c r="M14" s="211">
        <v>0</v>
      </c>
      <c r="N14" s="211">
        <v>0</v>
      </c>
      <c r="O14" s="211">
        <v>0</v>
      </c>
      <c r="P14" s="211">
        <v>0</v>
      </c>
      <c r="Q14" s="211">
        <v>0</v>
      </c>
      <c r="R14" s="211">
        <v>2.963958251212533</v>
      </c>
      <c r="S14" s="211">
        <v>8.892697389843871</v>
      </c>
      <c r="T14" s="211">
        <v>4.642153824244655</v>
      </c>
      <c r="U14" s="212">
        <v>4.957641508602409</v>
      </c>
      <c r="V14" s="211" t="s">
        <v>44</v>
      </c>
      <c r="W14" s="211" t="s">
        <v>44</v>
      </c>
      <c r="X14" s="211" t="s">
        <v>44</v>
      </c>
      <c r="Y14" s="164" t="s">
        <v>44</v>
      </c>
      <c r="Z14" s="164" t="s">
        <v>44</v>
      </c>
      <c r="AA14" s="164" t="s">
        <v>44</v>
      </c>
      <c r="AB14" s="164" t="s">
        <v>44</v>
      </c>
      <c r="AC14" s="164" t="s">
        <v>44</v>
      </c>
      <c r="AD14" s="164" t="s">
        <v>44</v>
      </c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</row>
    <row r="15" spans="1:40" ht="12.75">
      <c r="A15" s="272">
        <f t="shared" si="2"/>
        <v>10</v>
      </c>
      <c r="B15" s="204" t="s">
        <v>112</v>
      </c>
      <c r="C15" s="205" t="s">
        <v>114</v>
      </c>
      <c r="D15" s="206">
        <v>12</v>
      </c>
      <c r="E15" s="206">
        <v>0.12</v>
      </c>
      <c r="F15" s="206">
        <v>0.12</v>
      </c>
      <c r="G15" s="206">
        <v>0</v>
      </c>
      <c r="H15" s="214">
        <v>4</v>
      </c>
      <c r="I15" s="221">
        <f t="shared" si="3"/>
        <v>4.156921938165306</v>
      </c>
      <c r="J15" s="222">
        <f t="shared" si="4"/>
        <v>16.627687752661224</v>
      </c>
      <c r="K15" s="213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0</v>
      </c>
      <c r="Q15" s="211">
        <v>0</v>
      </c>
      <c r="R15" s="211">
        <v>3.2084720630552823</v>
      </c>
      <c r="S15" s="211">
        <v>4.642153824244655</v>
      </c>
      <c r="T15" s="211">
        <v>2.543179831702344</v>
      </c>
      <c r="U15" s="211">
        <v>2.884911113345078</v>
      </c>
      <c r="V15" s="211" t="s">
        <v>44</v>
      </c>
      <c r="W15" s="211" t="s">
        <v>44</v>
      </c>
      <c r="X15" s="211" t="s">
        <v>44</v>
      </c>
      <c r="Y15" s="164" t="s">
        <v>44</v>
      </c>
      <c r="Z15" s="164" t="s">
        <v>44</v>
      </c>
      <c r="AA15" s="164" t="s">
        <v>44</v>
      </c>
      <c r="AB15" s="164" t="s">
        <v>44</v>
      </c>
      <c r="AC15" s="164" t="s">
        <v>44</v>
      </c>
      <c r="AD15" s="164" t="s">
        <v>44</v>
      </c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</row>
    <row r="16" spans="1:40" ht="12.75">
      <c r="A16" s="272">
        <f t="shared" si="2"/>
        <v>11</v>
      </c>
      <c r="B16" s="204" t="s">
        <v>113</v>
      </c>
      <c r="C16" s="205" t="s">
        <v>114</v>
      </c>
      <c r="D16" s="206">
        <v>13</v>
      </c>
      <c r="E16" s="206">
        <v>0.32</v>
      </c>
      <c r="F16" s="206">
        <v>0.32</v>
      </c>
      <c r="G16" s="206">
        <v>0</v>
      </c>
      <c r="H16" s="214">
        <v>5</v>
      </c>
      <c r="I16" s="221">
        <f t="shared" si="3"/>
        <v>7.353910524340094</v>
      </c>
      <c r="J16" s="222">
        <f t="shared" si="4"/>
        <v>36.76955262170047</v>
      </c>
      <c r="K16" s="213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5.766774579713539</v>
      </c>
      <c r="S16" s="211">
        <v>4.957641508602409</v>
      </c>
      <c r="T16" s="211">
        <v>2.884911113345078</v>
      </c>
      <c r="U16" s="211">
        <v>3.4992723097225316</v>
      </c>
      <c r="V16" s="211" t="s">
        <v>44</v>
      </c>
      <c r="W16" s="211" t="s">
        <v>44</v>
      </c>
      <c r="X16" s="211" t="s">
        <v>44</v>
      </c>
      <c r="Y16" s="164" t="s">
        <v>44</v>
      </c>
      <c r="Z16" s="164" t="s">
        <v>44</v>
      </c>
      <c r="AA16" s="164" t="s">
        <v>44</v>
      </c>
      <c r="AB16" s="164" t="s">
        <v>44</v>
      </c>
      <c r="AC16" s="164" t="s">
        <v>44</v>
      </c>
      <c r="AD16" s="164" t="s">
        <v>44</v>
      </c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</row>
    <row r="17" spans="1:40" ht="12.75">
      <c r="A17" s="272" t="str">
        <f t="shared" si="2"/>
        <v>     </v>
      </c>
      <c r="B17" s="204"/>
      <c r="C17" s="205"/>
      <c r="D17" s="206"/>
      <c r="E17" s="206"/>
      <c r="F17" s="206"/>
      <c r="G17" s="206"/>
      <c r="H17" s="214"/>
      <c r="I17" s="221" t="str">
        <f t="shared" si="3"/>
        <v> </v>
      </c>
      <c r="J17" s="222" t="str">
        <f t="shared" si="4"/>
        <v> </v>
      </c>
      <c r="K17" s="213" t="s">
        <v>44</v>
      </c>
      <c r="L17" s="211" t="s">
        <v>44</v>
      </c>
      <c r="M17" s="211" t="s">
        <v>44</v>
      </c>
      <c r="N17" s="211" t="s">
        <v>44</v>
      </c>
      <c r="O17" s="211" t="s">
        <v>44</v>
      </c>
      <c r="P17" s="211" t="s">
        <v>44</v>
      </c>
      <c r="Q17" s="211" t="s">
        <v>44</v>
      </c>
      <c r="R17" s="211" t="s">
        <v>44</v>
      </c>
      <c r="S17" s="211" t="s">
        <v>44</v>
      </c>
      <c r="T17" s="211" t="s">
        <v>44</v>
      </c>
      <c r="U17" s="211" t="s">
        <v>44</v>
      </c>
      <c r="V17" s="211" t="s">
        <v>44</v>
      </c>
      <c r="W17" s="211" t="s">
        <v>44</v>
      </c>
      <c r="X17" s="211" t="s">
        <v>44</v>
      </c>
      <c r="Y17" s="164" t="s">
        <v>44</v>
      </c>
      <c r="Z17" s="164" t="s">
        <v>44</v>
      </c>
      <c r="AA17" s="164" t="s">
        <v>44</v>
      </c>
      <c r="AB17" s="164" t="s">
        <v>44</v>
      </c>
      <c r="AC17" s="164" t="s">
        <v>44</v>
      </c>
      <c r="AD17" s="164" t="s">
        <v>44</v>
      </c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</row>
    <row r="18" spans="1:40" ht="12.75">
      <c r="A18" s="272">
        <f t="shared" si="2"/>
      </c>
      <c r="B18" s="204"/>
      <c r="C18" s="205"/>
      <c r="D18" s="206"/>
      <c r="E18" s="206"/>
      <c r="F18" s="206"/>
      <c r="G18" s="206"/>
      <c r="H18" s="214"/>
      <c r="I18" s="221" t="str">
        <f t="shared" si="3"/>
        <v> </v>
      </c>
      <c r="J18" s="222" t="str">
        <f t="shared" si="4"/>
        <v> </v>
      </c>
      <c r="K18" s="213" t="s">
        <v>44</v>
      </c>
      <c r="L18" s="211" t="s">
        <v>44</v>
      </c>
      <c r="M18" s="211" t="s">
        <v>44</v>
      </c>
      <c r="N18" s="211" t="s">
        <v>44</v>
      </c>
      <c r="O18" s="211" t="s">
        <v>44</v>
      </c>
      <c r="P18" s="211" t="s">
        <v>44</v>
      </c>
      <c r="Q18" s="211" t="s">
        <v>44</v>
      </c>
      <c r="R18" s="211" t="s">
        <v>44</v>
      </c>
      <c r="S18" s="211" t="s">
        <v>44</v>
      </c>
      <c r="T18" s="211" t="s">
        <v>44</v>
      </c>
      <c r="U18" s="211" t="s">
        <v>44</v>
      </c>
      <c r="V18" s="211" t="s">
        <v>44</v>
      </c>
      <c r="W18" s="211" t="s">
        <v>44</v>
      </c>
      <c r="X18" s="211" t="s">
        <v>44</v>
      </c>
      <c r="Y18" s="164" t="s">
        <v>44</v>
      </c>
      <c r="Z18" s="164" t="s">
        <v>44</v>
      </c>
      <c r="AA18" s="164" t="s">
        <v>44</v>
      </c>
      <c r="AB18" s="164" t="s">
        <v>44</v>
      </c>
      <c r="AC18" s="164" t="s">
        <v>44</v>
      </c>
      <c r="AD18" s="164" t="s">
        <v>44</v>
      </c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</row>
    <row r="19" spans="1:40" ht="12.75">
      <c r="A19" s="272">
        <f t="shared" si="2"/>
      </c>
      <c r="B19" s="204"/>
      <c r="C19" s="205"/>
      <c r="D19" s="206"/>
      <c r="E19" s="206"/>
      <c r="F19" s="206"/>
      <c r="G19" s="206"/>
      <c r="H19" s="214"/>
      <c r="I19" s="221" t="str">
        <f t="shared" si="3"/>
        <v> </v>
      </c>
      <c r="J19" s="223"/>
      <c r="K19" s="213" t="s">
        <v>44</v>
      </c>
      <c r="L19" s="211" t="s">
        <v>44</v>
      </c>
      <c r="M19" s="211" t="s">
        <v>44</v>
      </c>
      <c r="N19" s="211" t="s">
        <v>44</v>
      </c>
      <c r="O19" s="211" t="s">
        <v>44</v>
      </c>
      <c r="P19" s="211" t="s">
        <v>44</v>
      </c>
      <c r="Q19" s="211" t="s">
        <v>44</v>
      </c>
      <c r="R19" s="211" t="s">
        <v>44</v>
      </c>
      <c r="S19" s="211" t="s">
        <v>44</v>
      </c>
      <c r="T19" s="211" t="s">
        <v>44</v>
      </c>
      <c r="U19" s="211" t="s">
        <v>44</v>
      </c>
      <c r="V19" s="211" t="s">
        <v>44</v>
      </c>
      <c r="W19" s="211" t="s">
        <v>44</v>
      </c>
      <c r="X19" s="211" t="s">
        <v>44</v>
      </c>
      <c r="Y19" s="164" t="s">
        <v>44</v>
      </c>
      <c r="Z19" s="164" t="s">
        <v>44</v>
      </c>
      <c r="AA19" s="164" t="s">
        <v>44</v>
      </c>
      <c r="AB19" s="164" t="s">
        <v>44</v>
      </c>
      <c r="AC19" s="164" t="s">
        <v>44</v>
      </c>
      <c r="AD19" s="164" t="s">
        <v>44</v>
      </c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</row>
    <row r="20" spans="1:40" ht="12.75">
      <c r="A20" s="272">
        <f t="shared" si="2"/>
      </c>
      <c r="B20" s="204"/>
      <c r="C20" s="205"/>
      <c r="D20" s="206"/>
      <c r="E20" s="206"/>
      <c r="F20" s="206"/>
      <c r="G20" s="206"/>
      <c r="H20" s="214"/>
      <c r="I20" s="221" t="str">
        <f t="shared" si="3"/>
        <v> </v>
      </c>
      <c r="J20" s="223"/>
      <c r="K20" s="213" t="s">
        <v>44</v>
      </c>
      <c r="L20" s="211" t="s">
        <v>44</v>
      </c>
      <c r="M20" s="211" t="s">
        <v>44</v>
      </c>
      <c r="N20" s="211" t="s">
        <v>44</v>
      </c>
      <c r="O20" s="211" t="s">
        <v>44</v>
      </c>
      <c r="P20" s="211" t="s">
        <v>44</v>
      </c>
      <c r="Q20" s="211" t="s">
        <v>44</v>
      </c>
      <c r="R20" s="211" t="s">
        <v>44</v>
      </c>
      <c r="S20" s="211" t="s">
        <v>44</v>
      </c>
      <c r="T20" s="211" t="s">
        <v>44</v>
      </c>
      <c r="U20" s="211" t="s">
        <v>44</v>
      </c>
      <c r="V20" s="211" t="s">
        <v>44</v>
      </c>
      <c r="W20" s="211" t="s">
        <v>44</v>
      </c>
      <c r="X20" s="211" t="s">
        <v>44</v>
      </c>
      <c r="Y20" s="164" t="s">
        <v>44</v>
      </c>
      <c r="Z20" s="164" t="s">
        <v>44</v>
      </c>
      <c r="AA20" s="164" t="s">
        <v>44</v>
      </c>
      <c r="AB20" s="164" t="s">
        <v>44</v>
      </c>
      <c r="AC20" s="164" t="s">
        <v>44</v>
      </c>
      <c r="AD20" s="164" t="s">
        <v>44</v>
      </c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</row>
    <row r="21" spans="1:40" ht="12.75">
      <c r="A21" s="272">
        <f t="shared" si="2"/>
      </c>
      <c r="B21" s="204"/>
      <c r="C21" s="205"/>
      <c r="D21" s="206"/>
      <c r="E21" s="206"/>
      <c r="F21" s="206"/>
      <c r="G21" s="206"/>
      <c r="H21" s="214"/>
      <c r="I21" s="221" t="str">
        <f t="shared" si="3"/>
        <v> </v>
      </c>
      <c r="J21" s="223"/>
      <c r="K21" s="213" t="s">
        <v>44</v>
      </c>
      <c r="L21" s="211" t="s">
        <v>44</v>
      </c>
      <c r="M21" s="211" t="s">
        <v>44</v>
      </c>
      <c r="N21" s="211" t="s">
        <v>44</v>
      </c>
      <c r="O21" s="211" t="s">
        <v>44</v>
      </c>
      <c r="P21" s="211" t="s">
        <v>44</v>
      </c>
      <c r="Q21" s="211" t="s">
        <v>44</v>
      </c>
      <c r="R21" s="211" t="s">
        <v>44</v>
      </c>
      <c r="S21" s="211" t="s">
        <v>44</v>
      </c>
      <c r="T21" s="211" t="s">
        <v>44</v>
      </c>
      <c r="U21" s="211" t="s">
        <v>44</v>
      </c>
      <c r="V21" s="211" t="s">
        <v>44</v>
      </c>
      <c r="W21" s="211" t="s">
        <v>44</v>
      </c>
      <c r="X21" s="211" t="s">
        <v>44</v>
      </c>
      <c r="Y21" s="164" t="s">
        <v>44</v>
      </c>
      <c r="Z21" s="164" t="s">
        <v>44</v>
      </c>
      <c r="AA21" s="164" t="s">
        <v>44</v>
      </c>
      <c r="AB21" s="164" t="s">
        <v>44</v>
      </c>
      <c r="AC21" s="164" t="s">
        <v>44</v>
      </c>
      <c r="AD21" s="164" t="s">
        <v>44</v>
      </c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</row>
    <row r="22" spans="1:40" ht="12.75">
      <c r="A22" s="272">
        <f t="shared" si="2"/>
      </c>
      <c r="B22" s="204"/>
      <c r="C22" s="205"/>
      <c r="D22" s="206"/>
      <c r="E22" s="206"/>
      <c r="F22" s="206"/>
      <c r="G22" s="206"/>
      <c r="H22" s="214"/>
      <c r="I22" s="221" t="str">
        <f t="shared" si="3"/>
        <v> </v>
      </c>
      <c r="J22" s="223"/>
      <c r="K22" s="213" t="s">
        <v>44</v>
      </c>
      <c r="L22" s="211" t="s">
        <v>44</v>
      </c>
      <c r="M22" s="211" t="s">
        <v>44</v>
      </c>
      <c r="N22" s="211" t="s">
        <v>44</v>
      </c>
      <c r="O22" s="211" t="s">
        <v>44</v>
      </c>
      <c r="P22" s="211" t="s">
        <v>44</v>
      </c>
      <c r="Q22" s="211" t="s">
        <v>44</v>
      </c>
      <c r="R22" s="211" t="s">
        <v>44</v>
      </c>
      <c r="S22" s="211" t="s">
        <v>44</v>
      </c>
      <c r="T22" s="211" t="s">
        <v>44</v>
      </c>
      <c r="U22" s="211" t="s">
        <v>44</v>
      </c>
      <c r="V22" s="211" t="s">
        <v>44</v>
      </c>
      <c r="W22" s="211" t="s">
        <v>44</v>
      </c>
      <c r="X22" s="211" t="s">
        <v>44</v>
      </c>
      <c r="Y22" s="164" t="s">
        <v>44</v>
      </c>
      <c r="Z22" s="164" t="s">
        <v>44</v>
      </c>
      <c r="AA22" s="164" t="s">
        <v>44</v>
      </c>
      <c r="AB22" s="164" t="s">
        <v>44</v>
      </c>
      <c r="AC22" s="164" t="s">
        <v>44</v>
      </c>
      <c r="AD22" s="164" t="s">
        <v>44</v>
      </c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</row>
    <row r="23" spans="1:40" ht="12.75">
      <c r="A23" s="272">
        <f t="shared" si="2"/>
      </c>
      <c r="B23" s="204"/>
      <c r="C23" s="205"/>
      <c r="D23" s="206"/>
      <c r="E23" s="206"/>
      <c r="F23" s="206"/>
      <c r="G23" s="206"/>
      <c r="H23" s="214"/>
      <c r="I23" s="221" t="str">
        <f t="shared" si="3"/>
        <v> </v>
      </c>
      <c r="J23" s="223"/>
      <c r="K23" s="213" t="s">
        <v>44</v>
      </c>
      <c r="L23" s="211" t="s">
        <v>44</v>
      </c>
      <c r="M23" s="211" t="s">
        <v>44</v>
      </c>
      <c r="N23" s="211" t="s">
        <v>44</v>
      </c>
      <c r="O23" s="211" t="s">
        <v>44</v>
      </c>
      <c r="P23" s="211" t="s">
        <v>44</v>
      </c>
      <c r="Q23" s="211" t="s">
        <v>44</v>
      </c>
      <c r="R23" s="211" t="s">
        <v>44</v>
      </c>
      <c r="S23" s="211" t="s">
        <v>44</v>
      </c>
      <c r="T23" s="211" t="s">
        <v>44</v>
      </c>
      <c r="U23" s="211" t="s">
        <v>44</v>
      </c>
      <c r="V23" s="211" t="s">
        <v>44</v>
      </c>
      <c r="W23" s="211" t="s">
        <v>44</v>
      </c>
      <c r="X23" s="211" t="s">
        <v>44</v>
      </c>
      <c r="Y23" s="164" t="s">
        <v>44</v>
      </c>
      <c r="Z23" s="164" t="s">
        <v>44</v>
      </c>
      <c r="AA23" s="164" t="s">
        <v>44</v>
      </c>
      <c r="AB23" s="164" t="s">
        <v>44</v>
      </c>
      <c r="AC23" s="164" t="s">
        <v>44</v>
      </c>
      <c r="AD23" s="164" t="s">
        <v>44</v>
      </c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</row>
    <row r="24" spans="1:40" ht="12.75">
      <c r="A24" s="272">
        <f t="shared" si="2"/>
      </c>
      <c r="B24" s="204"/>
      <c r="C24" s="205"/>
      <c r="D24" s="206"/>
      <c r="E24" s="206"/>
      <c r="F24" s="206"/>
      <c r="G24" s="206"/>
      <c r="H24" s="214"/>
      <c r="I24" s="221" t="str">
        <f t="shared" si="3"/>
        <v> </v>
      </c>
      <c r="J24" s="223"/>
      <c r="K24" s="213" t="s">
        <v>44</v>
      </c>
      <c r="L24" s="211" t="s">
        <v>44</v>
      </c>
      <c r="M24" s="211" t="s">
        <v>44</v>
      </c>
      <c r="N24" s="211" t="s">
        <v>44</v>
      </c>
      <c r="O24" s="211" t="s">
        <v>44</v>
      </c>
      <c r="P24" s="211" t="s">
        <v>44</v>
      </c>
      <c r="Q24" s="211" t="s">
        <v>44</v>
      </c>
      <c r="R24" s="211" t="s">
        <v>44</v>
      </c>
      <c r="S24" s="211" t="s">
        <v>44</v>
      </c>
      <c r="T24" s="211" t="s">
        <v>44</v>
      </c>
      <c r="U24" s="211" t="s">
        <v>44</v>
      </c>
      <c r="V24" s="211" t="s">
        <v>44</v>
      </c>
      <c r="W24" s="211" t="s">
        <v>44</v>
      </c>
      <c r="X24" s="211" t="s">
        <v>44</v>
      </c>
      <c r="Y24" s="164" t="s">
        <v>44</v>
      </c>
      <c r="Z24" s="164" t="s">
        <v>44</v>
      </c>
      <c r="AA24" s="164" t="s">
        <v>44</v>
      </c>
      <c r="AB24" s="164" t="s">
        <v>44</v>
      </c>
      <c r="AC24" s="164" t="s">
        <v>44</v>
      </c>
      <c r="AD24" s="164" t="s">
        <v>44</v>
      </c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</row>
    <row r="25" spans="1:40" ht="12.75">
      <c r="A25" s="267">
        <f t="shared" si="2"/>
      </c>
      <c r="B25" s="204"/>
      <c r="C25" s="215"/>
      <c r="D25" s="206"/>
      <c r="E25" s="206"/>
      <c r="F25" s="206"/>
      <c r="G25" s="206"/>
      <c r="H25" s="214"/>
      <c r="I25" s="221" t="str">
        <f t="shared" si="3"/>
        <v> </v>
      </c>
      <c r="J25" s="223"/>
      <c r="K25" s="213" t="s">
        <v>44</v>
      </c>
      <c r="L25" s="211" t="s">
        <v>44</v>
      </c>
      <c r="M25" s="211" t="s">
        <v>44</v>
      </c>
      <c r="N25" s="211" t="s">
        <v>44</v>
      </c>
      <c r="O25" s="211" t="s">
        <v>44</v>
      </c>
      <c r="P25" s="211" t="s">
        <v>44</v>
      </c>
      <c r="Q25" s="211" t="s">
        <v>44</v>
      </c>
      <c r="R25" s="211" t="s">
        <v>44</v>
      </c>
      <c r="S25" s="211" t="s">
        <v>44</v>
      </c>
      <c r="T25" s="216" t="s">
        <v>44</v>
      </c>
      <c r="U25" s="216" t="s">
        <v>44</v>
      </c>
      <c r="V25" s="216" t="s">
        <v>44</v>
      </c>
      <c r="W25" s="216" t="s">
        <v>44</v>
      </c>
      <c r="X25" s="216" t="s">
        <v>44</v>
      </c>
      <c r="Y25" s="168" t="s">
        <v>44</v>
      </c>
      <c r="Z25" s="168" t="s">
        <v>44</v>
      </c>
      <c r="AA25" s="168" t="s">
        <v>44</v>
      </c>
      <c r="AB25" s="168" t="s">
        <v>44</v>
      </c>
      <c r="AC25" s="168" t="s">
        <v>44</v>
      </c>
      <c r="AD25" s="168" t="s">
        <v>44</v>
      </c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</row>
    <row r="26" spans="1:40" ht="12.75">
      <c r="A26" s="273"/>
      <c r="B26" s="195"/>
      <c r="C26" s="274"/>
      <c r="D26" s="275" t="s">
        <v>26</v>
      </c>
      <c r="E26" s="274"/>
      <c r="F26" s="274"/>
      <c r="G26" s="274"/>
      <c r="H26" s="276"/>
      <c r="I26" s="195"/>
      <c r="J26" s="195"/>
      <c r="K26" s="195"/>
      <c r="L26" s="195"/>
      <c r="M26" s="231"/>
      <c r="N26" s="231"/>
      <c r="O26" s="231"/>
      <c r="P26" s="231"/>
      <c r="Q26" s="231"/>
      <c r="R26" s="231"/>
      <c r="S26" s="195"/>
      <c r="T26" s="195"/>
      <c r="U26" s="195"/>
      <c r="V26" s="232"/>
      <c r="W26" s="277"/>
      <c r="X26" s="278" t="s">
        <v>27</v>
      </c>
      <c r="Y26" s="279"/>
      <c r="Z26" s="280"/>
      <c r="AA26" s="280"/>
      <c r="AB26" s="281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</row>
    <row r="27" spans="1:40" ht="12.75">
      <c r="A27" s="282" t="s">
        <v>1</v>
      </c>
      <c r="B27" s="283"/>
      <c r="C27" s="284">
        <f aca="true" t="shared" si="5" ref="C27:L27">IF(COLUMN(C27)&lt;=nt+2,COLUMN(C27)-2,IF(B27=nt,"Phenotypic",""))</f>
        <v>1</v>
      </c>
      <c r="D27" s="284">
        <f t="shared" si="5"/>
        <v>2</v>
      </c>
      <c r="E27" s="284">
        <f t="shared" si="5"/>
        <v>3</v>
      </c>
      <c r="F27" s="284">
        <f t="shared" si="5"/>
        <v>4</v>
      </c>
      <c r="G27" s="284">
        <f t="shared" si="5"/>
        <v>5</v>
      </c>
      <c r="H27" s="284">
        <f t="shared" si="5"/>
        <v>6</v>
      </c>
      <c r="I27" s="284">
        <f t="shared" si="5"/>
        <v>7</v>
      </c>
      <c r="J27" s="284">
        <f t="shared" si="5"/>
        <v>8</v>
      </c>
      <c r="K27" s="284">
        <f t="shared" si="5"/>
        <v>9</v>
      </c>
      <c r="L27" s="284">
        <f t="shared" si="5"/>
        <v>10</v>
      </c>
      <c r="M27" s="284">
        <f aca="true" t="shared" si="6" ref="M27:U27">IF(COLUMN(M27)&lt;=nt+2,COLUMN(M27)-2,IF(L27=nt,"Phenotypic",""))</f>
        <v>11</v>
      </c>
      <c r="N27" s="284" t="str">
        <f t="shared" si="6"/>
        <v>Phenotypic</v>
      </c>
      <c r="O27" s="284">
        <f t="shared" si="6"/>
      </c>
      <c r="P27" s="284">
        <f t="shared" si="6"/>
      </c>
      <c r="Q27" s="284">
        <f t="shared" si="6"/>
      </c>
      <c r="R27" s="284">
        <f t="shared" si="6"/>
      </c>
      <c r="S27" s="285">
        <f t="shared" si="6"/>
      </c>
      <c r="T27" s="285">
        <f t="shared" si="6"/>
      </c>
      <c r="U27" s="285">
        <f t="shared" si="6"/>
      </c>
      <c r="V27" s="285">
        <f>IF(COLUMN(V27)&lt;=nt+2,COLUMN(V27)-2,IF(U27=nt,"Phenotypic",""))</f>
      </c>
      <c r="W27" s="286" t="s">
        <v>12</v>
      </c>
      <c r="X27" s="287" t="s">
        <v>14</v>
      </c>
      <c r="Y27" s="287" t="s">
        <v>13</v>
      </c>
      <c r="Z27" s="287" t="s">
        <v>15</v>
      </c>
      <c r="AA27" s="287" t="s">
        <v>16</v>
      </c>
      <c r="AB27" s="288" t="s">
        <v>17</v>
      </c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</row>
    <row r="28" spans="1:40" ht="12.75">
      <c r="A28" s="289" t="str">
        <f aca="true" t="shared" si="7" ref="A28:A47">IF(ROW(A28)&lt;=nt+mxt+7,$B6,"")</f>
        <v>Fat</v>
      </c>
      <c r="B28" s="290">
        <f aca="true" t="shared" si="8" ref="B28:B47">IF(ROW(B28)&lt;=nt+mxt+7,ROW(B28)-(mxt+7),IF(ROW(B27)=nt+mxt+7," Genetic ",""))</f>
        <v>1</v>
      </c>
      <c r="C28" s="337">
        <v>1</v>
      </c>
      <c r="D28" s="219">
        <v>0.84</v>
      </c>
      <c r="E28" s="219">
        <v>0.77</v>
      </c>
      <c r="F28" s="219">
        <v>0</v>
      </c>
      <c r="G28" s="219">
        <v>-0.2</v>
      </c>
      <c r="H28" s="219">
        <v>0</v>
      </c>
      <c r="I28" s="219">
        <v>0.16</v>
      </c>
      <c r="J28" s="219">
        <v>0</v>
      </c>
      <c r="K28" s="219">
        <v>0</v>
      </c>
      <c r="L28" s="219">
        <v>0</v>
      </c>
      <c r="M28" s="219">
        <v>0</v>
      </c>
      <c r="N28" s="219"/>
      <c r="O28" s="219"/>
      <c r="P28" s="219"/>
      <c r="Q28" s="219"/>
      <c r="R28" s="219"/>
      <c r="S28" s="219"/>
      <c r="T28" s="219"/>
      <c r="U28" s="219"/>
      <c r="V28" s="219"/>
      <c r="W28" s="338">
        <v>0</v>
      </c>
      <c r="X28" s="219">
        <v>0</v>
      </c>
      <c r="Y28" s="219">
        <v>0</v>
      </c>
      <c r="Z28" s="219">
        <v>0</v>
      </c>
      <c r="AA28" s="219">
        <v>0</v>
      </c>
      <c r="AB28" s="339">
        <v>80</v>
      </c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</row>
    <row r="29" spans="1:40" ht="12.75">
      <c r="A29" s="289" t="str">
        <f t="shared" si="7"/>
        <v>Prot</v>
      </c>
      <c r="B29" s="290">
        <f t="shared" si="8"/>
        <v>2</v>
      </c>
      <c r="C29" s="145">
        <v>0.74</v>
      </c>
      <c r="D29" s="220">
        <v>1</v>
      </c>
      <c r="E29" s="145">
        <v>0.92</v>
      </c>
      <c r="F29" s="145">
        <v>0</v>
      </c>
      <c r="G29" s="145">
        <v>-0.2</v>
      </c>
      <c r="H29" s="145">
        <v>0</v>
      </c>
      <c r="I29" s="145">
        <v>0.16</v>
      </c>
      <c r="J29" s="145">
        <v>0</v>
      </c>
      <c r="K29" s="145">
        <v>0</v>
      </c>
      <c r="L29" s="145">
        <v>0</v>
      </c>
      <c r="M29" s="145">
        <v>0</v>
      </c>
      <c r="N29" s="145"/>
      <c r="O29" s="145"/>
      <c r="P29" s="145"/>
      <c r="Q29" s="145"/>
      <c r="R29" s="145"/>
      <c r="S29" s="145"/>
      <c r="T29" s="145"/>
      <c r="U29" s="145"/>
      <c r="V29" s="145"/>
      <c r="W29" s="138">
        <v>0</v>
      </c>
      <c r="X29" s="145">
        <v>0</v>
      </c>
      <c r="Y29" s="145">
        <v>0</v>
      </c>
      <c r="Z29" s="145">
        <v>0</v>
      </c>
      <c r="AA29" s="145">
        <v>0</v>
      </c>
      <c r="AB29" s="339">
        <v>80</v>
      </c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</row>
    <row r="30" spans="1:40" ht="12.75">
      <c r="A30" s="289" t="str">
        <f t="shared" si="7"/>
        <v>Vol</v>
      </c>
      <c r="B30" s="290">
        <f t="shared" si="8"/>
        <v>3</v>
      </c>
      <c r="C30" s="145">
        <v>0.63</v>
      </c>
      <c r="D30" s="145">
        <v>0.88</v>
      </c>
      <c r="E30" s="220">
        <v>1</v>
      </c>
      <c r="F30" s="145">
        <v>0</v>
      </c>
      <c r="G30" s="145">
        <v>-0.2</v>
      </c>
      <c r="H30" s="145">
        <v>0</v>
      </c>
      <c r="I30" s="145">
        <v>0.16</v>
      </c>
      <c r="J30" s="145">
        <v>0</v>
      </c>
      <c r="K30" s="145">
        <v>0</v>
      </c>
      <c r="L30" s="145">
        <v>0</v>
      </c>
      <c r="M30" s="145">
        <v>0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38">
        <v>0</v>
      </c>
      <c r="X30" s="145">
        <v>0</v>
      </c>
      <c r="Y30" s="145">
        <v>0</v>
      </c>
      <c r="Z30" s="145">
        <v>0</v>
      </c>
      <c r="AA30" s="145">
        <v>0</v>
      </c>
      <c r="AB30" s="339">
        <v>80</v>
      </c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</row>
    <row r="31" spans="1:40" ht="12.75">
      <c r="A31" s="289" t="str">
        <f t="shared" si="7"/>
        <v>Surv</v>
      </c>
      <c r="B31" s="290">
        <f t="shared" si="8"/>
        <v>4</v>
      </c>
      <c r="C31" s="145">
        <v>0</v>
      </c>
      <c r="D31" s="145">
        <v>0</v>
      </c>
      <c r="E31" s="145">
        <v>0</v>
      </c>
      <c r="F31" s="220">
        <v>1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/>
      <c r="O31" s="145"/>
      <c r="P31" s="145"/>
      <c r="Q31" s="145"/>
      <c r="R31" s="145"/>
      <c r="S31" s="145"/>
      <c r="T31" s="145"/>
      <c r="U31" s="145"/>
      <c r="V31" s="145"/>
      <c r="W31" s="138">
        <v>0</v>
      </c>
      <c r="X31" s="145">
        <v>0</v>
      </c>
      <c r="Y31" s="145">
        <v>0</v>
      </c>
      <c r="Z31" s="145">
        <v>0</v>
      </c>
      <c r="AA31" s="145">
        <v>0</v>
      </c>
      <c r="AB31" s="339">
        <v>30</v>
      </c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</row>
    <row r="32" spans="1:40" ht="12.75">
      <c r="A32" s="289" t="str">
        <f t="shared" si="7"/>
        <v>Fert</v>
      </c>
      <c r="B32" s="290">
        <f t="shared" si="8"/>
        <v>5</v>
      </c>
      <c r="C32" s="145">
        <v>-0.2</v>
      </c>
      <c r="D32" s="145">
        <v>-0.2</v>
      </c>
      <c r="E32" s="145">
        <v>-0.2</v>
      </c>
      <c r="F32" s="145">
        <v>0</v>
      </c>
      <c r="G32" s="220">
        <v>1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/>
      <c r="O32" s="145"/>
      <c r="P32" s="145"/>
      <c r="Q32" s="145"/>
      <c r="R32" s="145"/>
      <c r="S32" s="145"/>
      <c r="T32" s="145"/>
      <c r="U32" s="145"/>
      <c r="V32" s="145"/>
      <c r="W32" s="138">
        <v>0</v>
      </c>
      <c r="X32" s="145">
        <v>0</v>
      </c>
      <c r="Y32" s="145">
        <v>0</v>
      </c>
      <c r="Z32" s="145">
        <v>0</v>
      </c>
      <c r="AA32" s="145">
        <v>0</v>
      </c>
      <c r="AB32" s="339">
        <v>30</v>
      </c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</row>
    <row r="33" spans="1:40" ht="12.75">
      <c r="A33" s="289" t="str">
        <f t="shared" si="7"/>
        <v>SCC</v>
      </c>
      <c r="B33" s="290">
        <f t="shared" si="8"/>
        <v>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220">
        <v>1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38">
        <v>0</v>
      </c>
      <c r="X33" s="145">
        <v>0</v>
      </c>
      <c r="Y33" s="145">
        <v>0</v>
      </c>
      <c r="Z33" s="145">
        <v>0</v>
      </c>
      <c r="AA33" s="145">
        <v>0</v>
      </c>
      <c r="AB33" s="339">
        <v>30</v>
      </c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</row>
    <row r="34" spans="1:40" ht="12.75">
      <c r="A34" s="289" t="str">
        <f t="shared" si="7"/>
        <v>LiveWght</v>
      </c>
      <c r="B34" s="290">
        <f t="shared" si="8"/>
        <v>7</v>
      </c>
      <c r="C34" s="145">
        <v>0.2</v>
      </c>
      <c r="D34" s="145">
        <v>0.2</v>
      </c>
      <c r="E34" s="145">
        <v>0.2</v>
      </c>
      <c r="F34" s="145">
        <v>0</v>
      </c>
      <c r="G34" s="145">
        <v>0</v>
      </c>
      <c r="H34" s="145">
        <v>0</v>
      </c>
      <c r="I34" s="220">
        <v>1</v>
      </c>
      <c r="J34" s="145">
        <v>0</v>
      </c>
      <c r="K34" s="145">
        <v>0</v>
      </c>
      <c r="L34" s="145">
        <v>0</v>
      </c>
      <c r="M34" s="145">
        <v>0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38">
        <v>0</v>
      </c>
      <c r="X34" s="145">
        <v>0</v>
      </c>
      <c r="Y34" s="145">
        <v>0</v>
      </c>
      <c r="Z34" s="145">
        <v>0</v>
      </c>
      <c r="AA34" s="145">
        <v>0</v>
      </c>
      <c r="AB34" s="339">
        <v>30</v>
      </c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</row>
    <row r="35" spans="1:40" ht="12.75">
      <c r="A35" s="289" t="str">
        <f t="shared" si="7"/>
        <v>MilkSpeed</v>
      </c>
      <c r="B35" s="290">
        <f t="shared" si="8"/>
        <v>8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220">
        <v>1</v>
      </c>
      <c r="K35" s="145">
        <v>0.2</v>
      </c>
      <c r="L35" s="145">
        <v>0.2</v>
      </c>
      <c r="M35" s="145">
        <v>0.2</v>
      </c>
      <c r="N35" s="145"/>
      <c r="O35" s="145"/>
      <c r="P35" s="145"/>
      <c r="Q35" s="145"/>
      <c r="R35" s="145"/>
      <c r="S35" s="145"/>
      <c r="T35" s="145"/>
      <c r="U35" s="145"/>
      <c r="V35" s="145"/>
      <c r="W35" s="138">
        <v>0</v>
      </c>
      <c r="X35" s="145">
        <v>0</v>
      </c>
      <c r="Y35" s="145">
        <v>0</v>
      </c>
      <c r="Z35" s="145">
        <v>0</v>
      </c>
      <c r="AA35" s="145">
        <v>0</v>
      </c>
      <c r="AB35" s="339">
        <v>30</v>
      </c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</row>
    <row r="36" spans="1:40" ht="12.75">
      <c r="A36" s="289" t="str">
        <f t="shared" si="7"/>
        <v>Temp</v>
      </c>
      <c r="B36" s="290">
        <f t="shared" si="8"/>
        <v>9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0.2</v>
      </c>
      <c r="K36" s="220">
        <v>1</v>
      </c>
      <c r="L36" s="145">
        <v>0.2</v>
      </c>
      <c r="M36" s="145">
        <v>0.1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38">
        <v>0</v>
      </c>
      <c r="X36" s="145">
        <v>0</v>
      </c>
      <c r="Y36" s="145">
        <v>0</v>
      </c>
      <c r="Z36" s="145">
        <v>0</v>
      </c>
      <c r="AA36" s="145">
        <v>0</v>
      </c>
      <c r="AB36" s="339">
        <v>30</v>
      </c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</row>
    <row r="37" spans="1:40" ht="12.75">
      <c r="A37" s="289" t="str">
        <f t="shared" si="7"/>
        <v>t4</v>
      </c>
      <c r="B37" s="290">
        <f t="shared" si="8"/>
        <v>10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0.2</v>
      </c>
      <c r="K37" s="145">
        <v>0.5</v>
      </c>
      <c r="L37" s="220">
        <v>1</v>
      </c>
      <c r="M37" s="145">
        <v>0.15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38"/>
      <c r="X37" s="145"/>
      <c r="Y37" s="145"/>
      <c r="Z37" s="145"/>
      <c r="AA37" s="145"/>
      <c r="AB37" s="339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</row>
    <row r="38" spans="1:40" ht="12.75">
      <c r="A38" s="289" t="str">
        <f t="shared" si="7"/>
        <v>t5</v>
      </c>
      <c r="B38" s="290">
        <f t="shared" si="8"/>
        <v>11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0.2</v>
      </c>
      <c r="K38" s="145">
        <v>0.3</v>
      </c>
      <c r="L38" s="145">
        <v>0.7</v>
      </c>
      <c r="M38" s="220">
        <v>1</v>
      </c>
      <c r="N38" s="145"/>
      <c r="O38" s="145"/>
      <c r="P38" s="145"/>
      <c r="Q38" s="145"/>
      <c r="R38" s="145"/>
      <c r="S38" s="145"/>
      <c r="T38" s="145"/>
      <c r="U38" s="145"/>
      <c r="V38" s="145"/>
      <c r="W38" s="138"/>
      <c r="X38" s="145"/>
      <c r="Y38" s="145"/>
      <c r="Z38" s="145"/>
      <c r="AA38" s="145"/>
      <c r="AB38" s="339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</row>
    <row r="39" spans="1:40" ht="12.75">
      <c r="A39" s="289">
        <f t="shared" si="7"/>
      </c>
      <c r="B39" s="290" t="str">
        <f t="shared" si="8"/>
        <v> Genetic 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220"/>
      <c r="O39" s="145"/>
      <c r="P39" s="145"/>
      <c r="Q39" s="145"/>
      <c r="R39" s="145"/>
      <c r="S39" s="145"/>
      <c r="T39" s="145"/>
      <c r="U39" s="145"/>
      <c r="V39" s="145"/>
      <c r="W39" s="138"/>
      <c r="X39" s="145"/>
      <c r="Y39" s="145"/>
      <c r="Z39" s="145"/>
      <c r="AA39" s="145"/>
      <c r="AB39" s="339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</row>
    <row r="40" spans="1:40" ht="12.75">
      <c r="A40" s="289">
        <f t="shared" si="7"/>
      </c>
      <c r="B40" s="290">
        <f t="shared" si="8"/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220"/>
      <c r="P40" s="145"/>
      <c r="Q40" s="145"/>
      <c r="R40" s="145"/>
      <c r="S40" s="145"/>
      <c r="T40" s="145"/>
      <c r="U40" s="145"/>
      <c r="V40" s="145"/>
      <c r="W40" s="138"/>
      <c r="X40" s="145"/>
      <c r="Y40" s="145"/>
      <c r="Z40" s="145"/>
      <c r="AA40" s="145"/>
      <c r="AB40" s="339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</row>
    <row r="41" spans="1:40" ht="12.75">
      <c r="A41" s="289">
        <f t="shared" si="7"/>
      </c>
      <c r="B41" s="290">
        <f t="shared" si="8"/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220"/>
      <c r="Q41" s="145"/>
      <c r="R41" s="145"/>
      <c r="S41" s="145"/>
      <c r="T41" s="145"/>
      <c r="U41" s="145"/>
      <c r="V41" s="145"/>
      <c r="W41" s="138"/>
      <c r="X41" s="145"/>
      <c r="Y41" s="145"/>
      <c r="Z41" s="145"/>
      <c r="AA41" s="145"/>
      <c r="AB41" s="339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</row>
    <row r="42" spans="1:40" ht="12.75">
      <c r="A42" s="289">
        <f t="shared" si="7"/>
      </c>
      <c r="B42" s="290">
        <f t="shared" si="8"/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20"/>
      <c r="R42" s="145"/>
      <c r="S42" s="145"/>
      <c r="T42" s="145"/>
      <c r="U42" s="145"/>
      <c r="V42" s="145"/>
      <c r="W42" s="138"/>
      <c r="X42" s="145"/>
      <c r="Y42" s="145"/>
      <c r="Z42" s="145"/>
      <c r="AA42" s="145"/>
      <c r="AB42" s="339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</row>
    <row r="43" spans="1:40" ht="12.75">
      <c r="A43" s="289">
        <f t="shared" si="7"/>
      </c>
      <c r="B43" s="290">
        <f t="shared" si="8"/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220"/>
      <c r="S43" s="145"/>
      <c r="T43" s="145"/>
      <c r="U43" s="145"/>
      <c r="V43" s="145"/>
      <c r="W43" s="138"/>
      <c r="X43" s="145"/>
      <c r="Y43" s="145"/>
      <c r="Z43" s="145"/>
      <c r="AA43" s="145"/>
      <c r="AB43" s="339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</row>
    <row r="44" spans="1:40" ht="12.75">
      <c r="A44" s="289">
        <f t="shared" si="7"/>
      </c>
      <c r="B44" s="290">
        <f t="shared" si="8"/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220"/>
      <c r="T44" s="145"/>
      <c r="U44" s="145"/>
      <c r="V44" s="145"/>
      <c r="W44" s="138"/>
      <c r="X44" s="145"/>
      <c r="Y44" s="145"/>
      <c r="Z44" s="145"/>
      <c r="AA44" s="145"/>
      <c r="AB44" s="339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</row>
    <row r="45" spans="1:40" ht="12.75">
      <c r="A45" s="289">
        <f t="shared" si="7"/>
      </c>
      <c r="B45" s="290">
        <f t="shared" si="8"/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20"/>
      <c r="U45" s="145"/>
      <c r="V45" s="145"/>
      <c r="W45" s="138"/>
      <c r="X45" s="145"/>
      <c r="Y45" s="145"/>
      <c r="Z45" s="145"/>
      <c r="AA45" s="145"/>
      <c r="AB45" s="339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</row>
    <row r="46" spans="1:40" ht="12.75">
      <c r="A46" s="289">
        <f t="shared" si="7"/>
      </c>
      <c r="B46" s="290">
        <f t="shared" si="8"/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220"/>
      <c r="V46" s="145"/>
      <c r="W46" s="138"/>
      <c r="X46" s="145"/>
      <c r="Y46" s="145"/>
      <c r="Z46" s="145"/>
      <c r="AA46" s="145"/>
      <c r="AB46" s="339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</row>
    <row r="47" spans="1:40" ht="12.75">
      <c r="A47" s="289">
        <f t="shared" si="7"/>
      </c>
      <c r="B47" s="291">
        <f t="shared" si="8"/>
      </c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1"/>
      <c r="W47" s="342"/>
      <c r="X47" s="340"/>
      <c r="Y47" s="340"/>
      <c r="Z47" s="340"/>
      <c r="AA47" s="340"/>
      <c r="AB47" s="343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</row>
    <row r="48" spans="1:40" ht="12.75">
      <c r="A48" s="201">
        <f>IF(ROW(A48)&lt;=nt+17,$B26,"")</f>
      </c>
      <c r="B48" s="345"/>
      <c r="C48" s="193" t="s">
        <v>108</v>
      </c>
      <c r="D48" s="193" t="s">
        <v>110</v>
      </c>
      <c r="E48" s="201" t="s">
        <v>109</v>
      </c>
      <c r="F48" s="193"/>
      <c r="G48" s="193"/>
      <c r="H48" s="193"/>
      <c r="I48" s="193"/>
      <c r="J48" s="193"/>
      <c r="K48" s="195"/>
      <c r="L48" s="292"/>
      <c r="M48" s="195"/>
      <c r="N48" s="195"/>
      <c r="O48" s="195"/>
      <c r="P48" s="195"/>
      <c r="Q48" s="195"/>
      <c r="R48" s="195"/>
      <c r="S48" s="195"/>
      <c r="T48" s="195"/>
      <c r="U48" s="195"/>
      <c r="V48" s="293"/>
      <c r="W48" s="293"/>
      <c r="X48" s="293"/>
      <c r="Y48" s="293"/>
      <c r="Z48" s="293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</row>
    <row r="49" spans="1:40" ht="12.75">
      <c r="A49" s="294"/>
      <c r="B49" s="295"/>
      <c r="C49" s="296"/>
      <c r="D49" s="296"/>
      <c r="E49" s="296"/>
      <c r="F49" s="297" t="s">
        <v>11</v>
      </c>
      <c r="G49" s="298" t="s">
        <v>8</v>
      </c>
      <c r="H49" s="296"/>
      <c r="I49" s="296"/>
      <c r="J49" s="296"/>
      <c r="K49" s="296"/>
      <c r="L49" s="296"/>
      <c r="M49" s="296"/>
      <c r="N49" s="299"/>
      <c r="O49" s="195"/>
      <c r="P49" s="195"/>
      <c r="Q49" s="195"/>
      <c r="R49" s="195"/>
      <c r="S49" s="195"/>
      <c r="T49" s="195"/>
      <c r="U49" s="195"/>
      <c r="V49" s="293"/>
      <c r="W49" s="293"/>
      <c r="X49" s="293"/>
      <c r="Y49" s="293"/>
      <c r="Z49" s="293"/>
      <c r="AA49" s="293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</row>
    <row r="50" spans="1:40" ht="18">
      <c r="A50" s="300" t="s">
        <v>29</v>
      </c>
      <c r="B50" s="301"/>
      <c r="C50" s="302" t="s">
        <v>44</v>
      </c>
      <c r="D50" s="296"/>
      <c r="E50" s="296"/>
      <c r="F50" s="169">
        <v>69.77538118306293</v>
      </c>
      <c r="G50" s="170">
        <v>0.7381782811393159</v>
      </c>
      <c r="H50" s="296"/>
      <c r="I50" s="296"/>
      <c r="J50" s="296"/>
      <c r="K50" s="296"/>
      <c r="L50" s="296"/>
      <c r="M50" s="296"/>
      <c r="N50" s="303"/>
      <c r="O50" s="195"/>
      <c r="P50" s="195"/>
      <c r="Q50" s="195"/>
      <c r="R50" s="195"/>
      <c r="S50" s="195"/>
      <c r="T50" s="195"/>
      <c r="U50" s="195"/>
      <c r="V50" s="293"/>
      <c r="W50" s="293"/>
      <c r="X50" s="293"/>
      <c r="Y50" s="293"/>
      <c r="Z50" s="293"/>
      <c r="AA50" s="293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</row>
    <row r="51" spans="1:40" ht="15.75">
      <c r="A51" s="304"/>
      <c r="B51" s="305" t="s">
        <v>10</v>
      </c>
      <c r="C51" s="306" t="s">
        <v>30</v>
      </c>
      <c r="D51" s="307"/>
      <c r="E51" s="308" t="s">
        <v>6</v>
      </c>
      <c r="F51" s="309"/>
      <c r="G51" s="310" t="s">
        <v>32</v>
      </c>
      <c r="H51" s="311"/>
      <c r="I51" s="312"/>
      <c r="J51" s="313"/>
      <c r="K51" s="313" t="s">
        <v>25</v>
      </c>
      <c r="L51" s="314"/>
      <c r="M51" s="313"/>
      <c r="N51" s="315"/>
      <c r="O51" s="195"/>
      <c r="P51" s="195"/>
      <c r="Q51" s="195"/>
      <c r="R51" s="195"/>
      <c r="S51" s="195"/>
      <c r="T51" s="195"/>
      <c r="U51" s="195"/>
      <c r="V51" s="293"/>
      <c r="W51" s="293"/>
      <c r="X51" s="293"/>
      <c r="Y51" s="293"/>
      <c r="Z51" s="293"/>
      <c r="AA51" s="293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</row>
    <row r="52" spans="1:40" ht="12.75">
      <c r="A52" s="316"/>
      <c r="B52" s="316"/>
      <c r="C52" s="317" t="s">
        <v>2</v>
      </c>
      <c r="D52" s="318"/>
      <c r="E52" s="319"/>
      <c r="F52" s="320" t="s">
        <v>40</v>
      </c>
      <c r="G52" s="317" t="s">
        <v>23</v>
      </c>
      <c r="H52" s="321" t="s">
        <v>24</v>
      </c>
      <c r="I52" s="322" t="s">
        <v>12</v>
      </c>
      <c r="J52" s="323" t="s">
        <v>14</v>
      </c>
      <c r="K52" s="323" t="s">
        <v>13</v>
      </c>
      <c r="L52" s="323" t="s">
        <v>15</v>
      </c>
      <c r="M52" s="324" t="s">
        <v>16</v>
      </c>
      <c r="N52" s="325" t="s">
        <v>17</v>
      </c>
      <c r="O52" s="195"/>
      <c r="P52" s="195"/>
      <c r="Q52" s="195"/>
      <c r="R52" s="195"/>
      <c r="S52" s="195"/>
      <c r="T52" s="195"/>
      <c r="U52" s="195"/>
      <c r="V52" s="293"/>
      <c r="W52" s="293"/>
      <c r="X52" s="293"/>
      <c r="Y52" s="293"/>
      <c r="Z52" s="293"/>
      <c r="AA52" s="293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</row>
    <row r="53" spans="1:40" ht="12.75">
      <c r="A53" s="326">
        <f aca="true" t="shared" si="9" ref="A53:A72">A6</f>
        <v>1</v>
      </c>
      <c r="B53" s="327" t="str">
        <f aca="true" t="shared" si="10" ref="B53:B72">IF(ROW(A6)&lt;=nt+5,B6,IF(A5=nt,"     ",""))</f>
        <v>Fat</v>
      </c>
      <c r="C53" s="328">
        <f aca="true" t="shared" si="11" ref="C53:C71">IF($A6&lt;=nt,SQRT(E6)*D6," ")</f>
        <v>16</v>
      </c>
      <c r="D53" s="171">
        <v>11.391484888909496</v>
      </c>
      <c r="E53" s="329" t="str">
        <f aca="true" t="shared" si="12" ref="E53:E72">IF(ROW(A6)&lt;=nt+5,C6,IF(A5=nt,"     ",""))</f>
        <v>kg</v>
      </c>
      <c r="F53" s="174">
        <v>22.78296977781899</v>
      </c>
      <c r="G53" s="175">
        <v>0.9186612605201607</v>
      </c>
      <c r="H53" s="176">
        <v>0.9176629354822469</v>
      </c>
      <c r="I53" s="177" t="s">
        <v>20</v>
      </c>
      <c r="J53" s="178" t="s">
        <v>20</v>
      </c>
      <c r="K53" s="178" t="s">
        <v>20</v>
      </c>
      <c r="L53" s="178" t="s">
        <v>20</v>
      </c>
      <c r="M53" s="178" t="s">
        <v>20</v>
      </c>
      <c r="N53" s="179">
        <v>3.1309079817306844</v>
      </c>
      <c r="O53" s="330"/>
      <c r="P53" s="195"/>
      <c r="Q53" s="195"/>
      <c r="R53" s="331"/>
      <c r="S53" s="195"/>
      <c r="T53" s="195"/>
      <c r="U53" s="195"/>
      <c r="V53" s="332"/>
      <c r="W53" s="333"/>
      <c r="X53" s="293"/>
      <c r="Y53" s="293"/>
      <c r="Z53" s="332"/>
      <c r="AA53" s="293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</row>
    <row r="54" spans="1:40" ht="12.75">
      <c r="A54" s="326">
        <f t="shared" si="9"/>
        <v>2</v>
      </c>
      <c r="B54" s="334" t="str">
        <f t="shared" si="10"/>
        <v>Prot</v>
      </c>
      <c r="C54" s="328">
        <f t="shared" si="11"/>
        <v>12</v>
      </c>
      <c r="D54" s="171">
        <v>8.773474846077775</v>
      </c>
      <c r="E54" s="329" t="str">
        <f t="shared" si="12"/>
        <v>kg</v>
      </c>
      <c r="F54" s="171">
        <v>61.414323922544426</v>
      </c>
      <c r="G54" s="175">
        <v>0.9186385815809067</v>
      </c>
      <c r="H54" s="176">
        <v>0.9176629354822471</v>
      </c>
      <c r="I54" s="177" t="s">
        <v>20</v>
      </c>
      <c r="J54" s="178" t="s">
        <v>20</v>
      </c>
      <c r="K54" s="178" t="s">
        <v>20</v>
      </c>
      <c r="L54" s="178" t="s">
        <v>20</v>
      </c>
      <c r="M54" s="180" t="s">
        <v>20</v>
      </c>
      <c r="N54" s="179">
        <v>12.459154422545327</v>
      </c>
      <c r="O54" s="330"/>
      <c r="P54" s="195"/>
      <c r="Q54" s="195"/>
      <c r="R54" s="195"/>
      <c r="S54" s="195"/>
      <c r="T54" s="195"/>
      <c r="U54" s="195"/>
      <c r="V54" s="332"/>
      <c r="W54" s="333"/>
      <c r="X54" s="293"/>
      <c r="Y54" s="293"/>
      <c r="Z54" s="332"/>
      <c r="AA54" s="293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</row>
    <row r="55" spans="1:40" ht="12.75">
      <c r="A55" s="326">
        <f t="shared" si="9"/>
        <v>3</v>
      </c>
      <c r="B55" s="334" t="str">
        <f t="shared" si="10"/>
        <v>Vol</v>
      </c>
      <c r="C55" s="328">
        <f t="shared" si="11"/>
        <v>400</v>
      </c>
      <c r="D55" s="171">
        <v>193.34394613635325</v>
      </c>
      <c r="E55" s="329" t="str">
        <f t="shared" si="12"/>
        <v>L </v>
      </c>
      <c r="F55" s="171">
        <v>-23.20127353636239</v>
      </c>
      <c r="G55" s="175">
        <v>0.9186607999353</v>
      </c>
      <c r="H55" s="176">
        <v>0.9176629354822471</v>
      </c>
      <c r="I55" s="177" t="s">
        <v>20</v>
      </c>
      <c r="J55" s="178" t="s">
        <v>20</v>
      </c>
      <c r="K55" s="178" t="s">
        <v>20</v>
      </c>
      <c r="L55" s="178" t="s">
        <v>20</v>
      </c>
      <c r="M55" s="178" t="s">
        <v>20</v>
      </c>
      <c r="N55" s="179">
        <v>-0.23174876025755095</v>
      </c>
      <c r="O55" s="330"/>
      <c r="P55" s="195"/>
      <c r="Q55" s="195"/>
      <c r="R55" s="195"/>
      <c r="S55" s="195"/>
      <c r="T55" s="195"/>
      <c r="U55" s="195"/>
      <c r="V55" s="332"/>
      <c r="W55" s="333"/>
      <c r="X55" s="293"/>
      <c r="Y55" s="293"/>
      <c r="Z55" s="332"/>
      <c r="AA55" s="293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</row>
    <row r="56" spans="1:40" ht="12.75">
      <c r="A56" s="326">
        <f t="shared" si="9"/>
        <v>4</v>
      </c>
      <c r="B56" s="334" t="str">
        <f t="shared" si="10"/>
        <v>Surv</v>
      </c>
      <c r="C56" s="328">
        <f t="shared" si="11"/>
        <v>6.324555320336759</v>
      </c>
      <c r="D56" s="171">
        <v>0.3548802506279306</v>
      </c>
      <c r="E56" s="329" t="str">
        <f t="shared" si="12"/>
        <v>%</v>
      </c>
      <c r="F56" s="171">
        <v>1.3840329774489293</v>
      </c>
      <c r="G56" s="175">
        <v>0.39840953644479793</v>
      </c>
      <c r="H56" s="176">
        <v>0.39840953644479793</v>
      </c>
      <c r="I56" s="177" t="s">
        <v>20</v>
      </c>
      <c r="J56" s="178" t="s">
        <v>20</v>
      </c>
      <c r="K56" s="178" t="s">
        <v>20</v>
      </c>
      <c r="L56" s="178" t="s">
        <v>20</v>
      </c>
      <c r="M56" s="178" t="s">
        <v>20</v>
      </c>
      <c r="N56" s="179">
        <v>1.2380952380952381</v>
      </c>
      <c r="O56" s="330"/>
      <c r="P56" s="195"/>
      <c r="Q56" s="195"/>
      <c r="R56" s="331"/>
      <c r="S56" s="195"/>
      <c r="T56" s="195"/>
      <c r="U56" s="195"/>
      <c r="V56" s="332"/>
      <c r="W56" s="333"/>
      <c r="X56" s="293"/>
      <c r="Y56" s="293"/>
      <c r="Z56" s="332"/>
      <c r="AA56" s="293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</row>
    <row r="57" spans="1:40" ht="12.75">
      <c r="A57" s="326">
        <f t="shared" si="9"/>
        <v>5</v>
      </c>
      <c r="B57" s="334" t="str">
        <f t="shared" si="10"/>
        <v>Fert</v>
      </c>
      <c r="C57" s="335">
        <f t="shared" si="11"/>
        <v>5.65685424949238</v>
      </c>
      <c r="D57" s="172">
        <v>-0.6384959650656682</v>
      </c>
      <c r="E57" s="336" t="str">
        <f t="shared" si="12"/>
        <v>%</v>
      </c>
      <c r="F57" s="181">
        <v>-1.9154878951970047</v>
      </c>
      <c r="G57" s="182">
        <v>0.3963158137582079</v>
      </c>
      <c r="H57" s="176">
        <v>0.3619452538882463</v>
      </c>
      <c r="I57" s="178" t="s">
        <v>20</v>
      </c>
      <c r="J57" s="178" t="s">
        <v>20</v>
      </c>
      <c r="K57" s="178" t="s">
        <v>20</v>
      </c>
      <c r="L57" s="178" t="s">
        <v>20</v>
      </c>
      <c r="M57" s="178" t="s">
        <v>20</v>
      </c>
      <c r="N57" s="179">
        <v>0.9952019528037476</v>
      </c>
      <c r="O57" s="330"/>
      <c r="P57" s="195"/>
      <c r="Q57" s="195"/>
      <c r="R57" s="195"/>
      <c r="S57" s="195"/>
      <c r="T57" s="195"/>
      <c r="U57" s="195"/>
      <c r="V57" s="332"/>
      <c r="W57" s="333"/>
      <c r="X57" s="293"/>
      <c r="Y57" s="293"/>
      <c r="Z57" s="332"/>
      <c r="AA57" s="293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</row>
    <row r="58" spans="1:40" ht="12.75">
      <c r="A58" s="326">
        <f t="shared" si="9"/>
        <v>6</v>
      </c>
      <c r="B58" s="334" t="str">
        <f t="shared" si="10"/>
        <v>SCC</v>
      </c>
      <c r="C58" s="335">
        <f t="shared" si="11"/>
        <v>0.3</v>
      </c>
      <c r="D58" s="172">
        <v>-0.026870315916056906</v>
      </c>
      <c r="E58" s="336" t="str">
        <f t="shared" si="12"/>
        <v>logSCC</v>
      </c>
      <c r="F58" s="181">
        <v>1.3703861117189022</v>
      </c>
      <c r="G58" s="182">
        <v>0.6391181519115808</v>
      </c>
      <c r="H58" s="176">
        <v>0.6391181519115808</v>
      </c>
      <c r="I58" s="178" t="s">
        <v>20</v>
      </c>
      <c r="J58" s="178" t="s">
        <v>20</v>
      </c>
      <c r="K58" s="178" t="s">
        <v>20</v>
      </c>
      <c r="L58" s="178" t="s">
        <v>20</v>
      </c>
      <c r="M58" s="178" t="s">
        <v>20</v>
      </c>
      <c r="N58" s="179">
        <v>-41.66414523449319</v>
      </c>
      <c r="O58" s="330"/>
      <c r="P58" s="195"/>
      <c r="Q58" s="195"/>
      <c r="R58" s="195"/>
      <c r="S58" s="195"/>
      <c r="T58" s="195"/>
      <c r="U58" s="195"/>
      <c r="V58" s="332"/>
      <c r="W58" s="333"/>
      <c r="X58" s="293"/>
      <c r="Y58" s="293"/>
      <c r="Z58" s="332"/>
      <c r="AA58" s="293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</row>
    <row r="59" spans="1:40" ht="12.75">
      <c r="A59" s="326">
        <f t="shared" si="9"/>
        <v>7</v>
      </c>
      <c r="B59" s="334" t="str">
        <f t="shared" si="10"/>
        <v>LiveWght</v>
      </c>
      <c r="C59" s="335">
        <f t="shared" si="11"/>
        <v>30</v>
      </c>
      <c r="D59" s="173">
        <v>2.608358588264939</v>
      </c>
      <c r="E59" s="336" t="str">
        <f t="shared" si="12"/>
        <v>kg</v>
      </c>
      <c r="F59" s="181">
        <v>-0.6781732329488841</v>
      </c>
      <c r="G59" s="183">
        <v>0.8654757669990348</v>
      </c>
      <c r="H59" s="184">
        <v>0.8648250907976307</v>
      </c>
      <c r="I59" s="185" t="s">
        <v>20</v>
      </c>
      <c r="J59" s="185" t="s">
        <v>20</v>
      </c>
      <c r="K59" s="185" t="s">
        <v>20</v>
      </c>
      <c r="L59" s="185" t="s">
        <v>20</v>
      </c>
      <c r="M59" s="185" t="s">
        <v>20</v>
      </c>
      <c r="N59" s="179">
        <v>-0.30825647837187015</v>
      </c>
      <c r="O59" s="330"/>
      <c r="P59" s="195"/>
      <c r="Q59" s="195"/>
      <c r="R59" s="195"/>
      <c r="S59" s="195"/>
      <c r="T59" s="195"/>
      <c r="U59" s="195"/>
      <c r="V59" s="332"/>
      <c r="W59" s="333"/>
      <c r="X59" s="293"/>
      <c r="Y59" s="293"/>
      <c r="Z59" s="332"/>
      <c r="AA59" s="293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</row>
    <row r="60" spans="1:40" ht="12.75">
      <c r="A60" s="326">
        <f t="shared" si="9"/>
        <v>8</v>
      </c>
      <c r="B60" s="334" t="str">
        <f t="shared" si="10"/>
        <v>MilkSpeed</v>
      </c>
      <c r="C60" s="335">
        <f t="shared" si="11"/>
        <v>6</v>
      </c>
      <c r="D60" s="172">
        <v>1.094993300865551</v>
      </c>
      <c r="E60" s="336" t="str">
        <f t="shared" si="12"/>
        <v>%</v>
      </c>
      <c r="F60" s="181">
        <v>1.3139919610386612</v>
      </c>
      <c r="G60" s="186">
        <v>0.8166085198627956</v>
      </c>
      <c r="H60" s="184">
        <v>0.8164965809277261</v>
      </c>
      <c r="I60" s="180" t="s">
        <v>20</v>
      </c>
      <c r="J60" s="180" t="s">
        <v>20</v>
      </c>
      <c r="K60" s="180" t="s">
        <v>20</v>
      </c>
      <c r="L60" s="180" t="s">
        <v>20</v>
      </c>
      <c r="M60" s="180" t="s">
        <v>20</v>
      </c>
      <c r="N60" s="179">
        <v>3.298257216692946</v>
      </c>
      <c r="O60" s="330"/>
      <c r="P60" s="195"/>
      <c r="Q60" s="195"/>
      <c r="R60" s="195"/>
      <c r="S60" s="195"/>
      <c r="T60" s="195"/>
      <c r="U60" s="195"/>
      <c r="V60" s="332"/>
      <c r="W60" s="333"/>
      <c r="X60" s="293"/>
      <c r="Y60" s="293"/>
      <c r="Z60" s="332"/>
      <c r="AA60" s="293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</row>
    <row r="61" spans="1:40" ht="12.75">
      <c r="A61" s="326">
        <f t="shared" si="9"/>
        <v>9</v>
      </c>
      <c r="B61" s="334" t="str">
        <f t="shared" si="10"/>
        <v>Temp</v>
      </c>
      <c r="C61" s="335">
        <f t="shared" si="11"/>
        <v>4</v>
      </c>
      <c r="D61" s="172">
        <v>0.9272463499896764</v>
      </c>
      <c r="E61" s="336" t="str">
        <f t="shared" si="12"/>
        <v>%</v>
      </c>
      <c r="F61" s="181">
        <v>1.8544926999793527</v>
      </c>
      <c r="G61" s="186">
        <v>0.7455156516567858</v>
      </c>
      <c r="H61" s="184">
        <v>0.7453559924999299</v>
      </c>
      <c r="I61" s="180" t="s">
        <v>20</v>
      </c>
      <c r="J61" s="180" t="s">
        <v>20</v>
      </c>
      <c r="K61" s="180" t="s">
        <v>20</v>
      </c>
      <c r="L61" s="180" t="s">
        <v>20</v>
      </c>
      <c r="M61" s="180" t="s">
        <v>20</v>
      </c>
      <c r="N61" s="179">
        <v>7.097893775133796</v>
      </c>
      <c r="O61" s="330"/>
      <c r="P61" s="195"/>
      <c r="Q61" s="195"/>
      <c r="R61" s="195"/>
      <c r="S61" s="195"/>
      <c r="T61" s="195"/>
      <c r="U61" s="195"/>
      <c r="V61" s="332"/>
      <c r="W61" s="333"/>
      <c r="X61" s="293"/>
      <c r="Y61" s="293"/>
      <c r="Z61" s="332"/>
      <c r="AA61" s="293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</row>
    <row r="62" spans="1:40" ht="12.75">
      <c r="A62" s="326">
        <f t="shared" si="9"/>
        <v>10</v>
      </c>
      <c r="B62" s="334" t="str">
        <f t="shared" si="10"/>
        <v>t4</v>
      </c>
      <c r="C62" s="335">
        <f t="shared" si="11"/>
        <v>4.156921938165306</v>
      </c>
      <c r="D62" s="172">
        <v>0.5407601990549828</v>
      </c>
      <c r="E62" s="336" t="str">
        <f t="shared" si="12"/>
        <v>gr</v>
      </c>
      <c r="F62" s="181">
        <v>2.1630407962199314</v>
      </c>
      <c r="G62" s="186">
        <v>0.38363362571478377</v>
      </c>
      <c r="H62" s="184">
        <v>0</v>
      </c>
      <c r="I62" s="187" t="s">
        <v>20</v>
      </c>
      <c r="J62" s="187" t="s">
        <v>20</v>
      </c>
      <c r="K62" s="187" t="s">
        <v>20</v>
      </c>
      <c r="L62" s="187" t="s">
        <v>20</v>
      </c>
      <c r="M62" s="187" t="s">
        <v>20</v>
      </c>
      <c r="N62" s="179" t="s">
        <v>20</v>
      </c>
      <c r="O62" s="330"/>
      <c r="P62" s="195"/>
      <c r="Q62" s="195"/>
      <c r="R62" s="195"/>
      <c r="S62" s="195"/>
      <c r="T62" s="195"/>
      <c r="U62" s="195"/>
      <c r="V62" s="293"/>
      <c r="W62" s="293"/>
      <c r="X62" s="293"/>
      <c r="Y62" s="293"/>
      <c r="Z62" s="293"/>
      <c r="AA62" s="293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</row>
    <row r="63" spans="1:40" ht="12.75">
      <c r="A63" s="326">
        <f t="shared" si="9"/>
        <v>11</v>
      </c>
      <c r="B63" s="334" t="str">
        <f t="shared" si="10"/>
        <v>t5</v>
      </c>
      <c r="C63" s="335">
        <f t="shared" si="11"/>
        <v>7.353910524340094</v>
      </c>
      <c r="D63" s="172">
        <v>0.6574155201604077</v>
      </c>
      <c r="E63" s="336" t="str">
        <f t="shared" si="12"/>
        <v>gr</v>
      </c>
      <c r="F63" s="181">
        <v>3.2870776008020384</v>
      </c>
      <c r="G63" s="186">
        <v>0.2543727168937323</v>
      </c>
      <c r="H63" s="184">
        <v>0</v>
      </c>
      <c r="I63" s="187" t="s">
        <v>20</v>
      </c>
      <c r="J63" s="187" t="s">
        <v>20</v>
      </c>
      <c r="K63" s="187" t="s">
        <v>20</v>
      </c>
      <c r="L63" s="187" t="s">
        <v>20</v>
      </c>
      <c r="M63" s="187" t="s">
        <v>20</v>
      </c>
      <c r="N63" s="179" t="s">
        <v>20</v>
      </c>
      <c r="O63" s="330"/>
      <c r="P63" s="195"/>
      <c r="Q63" s="195"/>
      <c r="R63" s="195"/>
      <c r="S63" s="195"/>
      <c r="T63" s="195"/>
      <c r="U63" s="195"/>
      <c r="V63" s="293"/>
      <c r="W63" s="293"/>
      <c r="X63" s="293"/>
      <c r="Y63" s="293"/>
      <c r="Z63" s="293"/>
      <c r="AA63" s="293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</row>
    <row r="64" spans="1:40" ht="12.75">
      <c r="A64" s="326" t="str">
        <f t="shared" si="9"/>
        <v>     </v>
      </c>
      <c r="B64" s="334" t="str">
        <f t="shared" si="10"/>
        <v>     </v>
      </c>
      <c r="C64" s="335" t="str">
        <f t="shared" si="11"/>
        <v> </v>
      </c>
      <c r="D64" s="172" t="s">
        <v>44</v>
      </c>
      <c r="E64" s="336" t="str">
        <f t="shared" si="12"/>
        <v>     </v>
      </c>
      <c r="F64" s="181" t="s">
        <v>44</v>
      </c>
      <c r="G64" s="186" t="s">
        <v>44</v>
      </c>
      <c r="H64" s="184" t="s">
        <v>44</v>
      </c>
      <c r="I64" s="187" t="s">
        <v>44</v>
      </c>
      <c r="J64" s="187" t="s">
        <v>44</v>
      </c>
      <c r="K64" s="187" t="s">
        <v>44</v>
      </c>
      <c r="L64" s="187" t="s">
        <v>44</v>
      </c>
      <c r="M64" s="187" t="s">
        <v>44</v>
      </c>
      <c r="N64" s="179" t="s">
        <v>44</v>
      </c>
      <c r="O64" s="330"/>
      <c r="P64" s="195"/>
      <c r="Q64" s="195"/>
      <c r="R64" s="195"/>
      <c r="S64" s="195"/>
      <c r="T64" s="195"/>
      <c r="U64" s="195"/>
      <c r="V64" s="292"/>
      <c r="W64" s="293"/>
      <c r="X64" s="293"/>
      <c r="Y64" s="293"/>
      <c r="Z64" s="293"/>
      <c r="AA64" s="293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</row>
    <row r="65" spans="1:40" ht="12.75">
      <c r="A65" s="326">
        <f t="shared" si="9"/>
      </c>
      <c r="B65" s="334">
        <f t="shared" si="10"/>
      </c>
      <c r="C65" s="335" t="str">
        <f t="shared" si="11"/>
        <v> </v>
      </c>
      <c r="D65" s="172" t="s">
        <v>44</v>
      </c>
      <c r="E65" s="336">
        <f t="shared" si="12"/>
      </c>
      <c r="F65" s="181" t="s">
        <v>44</v>
      </c>
      <c r="G65" s="186" t="s">
        <v>44</v>
      </c>
      <c r="H65" s="184" t="s">
        <v>44</v>
      </c>
      <c r="I65" s="187" t="s">
        <v>44</v>
      </c>
      <c r="J65" s="187" t="s">
        <v>44</v>
      </c>
      <c r="K65" s="187" t="s">
        <v>44</v>
      </c>
      <c r="L65" s="187" t="s">
        <v>44</v>
      </c>
      <c r="M65" s="187" t="s">
        <v>44</v>
      </c>
      <c r="N65" s="179" t="s">
        <v>44</v>
      </c>
      <c r="O65" s="330"/>
      <c r="P65" s="195"/>
      <c r="Q65" s="195"/>
      <c r="R65" s="195"/>
      <c r="S65" s="195"/>
      <c r="T65" s="195"/>
      <c r="U65" s="195"/>
      <c r="V65" s="292"/>
      <c r="W65" s="293"/>
      <c r="X65" s="293"/>
      <c r="Y65" s="293"/>
      <c r="Z65" s="293"/>
      <c r="AA65" s="293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</row>
    <row r="66" spans="1:40" ht="12.75">
      <c r="A66" s="326">
        <f t="shared" si="9"/>
      </c>
      <c r="B66" s="334">
        <f t="shared" si="10"/>
      </c>
      <c r="C66" s="335" t="str">
        <f t="shared" si="11"/>
        <v> </v>
      </c>
      <c r="D66" s="172" t="s">
        <v>44</v>
      </c>
      <c r="E66" s="336">
        <f t="shared" si="12"/>
      </c>
      <c r="F66" s="181" t="s">
        <v>44</v>
      </c>
      <c r="G66" s="186" t="s">
        <v>44</v>
      </c>
      <c r="H66" s="184" t="s">
        <v>44</v>
      </c>
      <c r="I66" s="187" t="s">
        <v>44</v>
      </c>
      <c r="J66" s="187" t="s">
        <v>44</v>
      </c>
      <c r="K66" s="187" t="s">
        <v>44</v>
      </c>
      <c r="L66" s="187" t="s">
        <v>44</v>
      </c>
      <c r="M66" s="187" t="s">
        <v>44</v>
      </c>
      <c r="N66" s="179" t="s">
        <v>44</v>
      </c>
      <c r="O66" s="330"/>
      <c r="P66" s="195"/>
      <c r="Q66" s="195"/>
      <c r="R66" s="195"/>
      <c r="S66" s="195"/>
      <c r="T66" s="195"/>
      <c r="U66" s="195"/>
      <c r="V66" s="293"/>
      <c r="W66" s="293"/>
      <c r="X66" s="293"/>
      <c r="Y66" s="293"/>
      <c r="Z66" s="293"/>
      <c r="AA66" s="293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</row>
    <row r="67" spans="1:40" ht="12.75">
      <c r="A67" s="326">
        <f t="shared" si="9"/>
      </c>
      <c r="B67" s="334">
        <f t="shared" si="10"/>
      </c>
      <c r="C67" s="335" t="str">
        <f t="shared" si="11"/>
        <v> </v>
      </c>
      <c r="D67" s="172" t="s">
        <v>44</v>
      </c>
      <c r="E67" s="336">
        <f t="shared" si="12"/>
      </c>
      <c r="F67" s="181" t="s">
        <v>44</v>
      </c>
      <c r="G67" s="186" t="s">
        <v>44</v>
      </c>
      <c r="H67" s="184" t="s">
        <v>44</v>
      </c>
      <c r="I67" s="187" t="s">
        <v>44</v>
      </c>
      <c r="J67" s="187" t="s">
        <v>44</v>
      </c>
      <c r="K67" s="187" t="s">
        <v>44</v>
      </c>
      <c r="L67" s="187" t="s">
        <v>44</v>
      </c>
      <c r="M67" s="187" t="s">
        <v>44</v>
      </c>
      <c r="N67" s="179" t="s">
        <v>44</v>
      </c>
      <c r="O67" s="330"/>
      <c r="P67" s="195"/>
      <c r="Q67" s="195"/>
      <c r="R67" s="195"/>
      <c r="S67" s="195"/>
      <c r="T67" s="195"/>
      <c r="U67" s="195"/>
      <c r="V67" s="195"/>
      <c r="W67" s="293"/>
      <c r="X67" s="293"/>
      <c r="Y67" s="293"/>
      <c r="Z67" s="293"/>
      <c r="AA67" s="293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</row>
    <row r="68" spans="1:48" ht="12.75">
      <c r="A68" s="326">
        <f t="shared" si="9"/>
      </c>
      <c r="B68" s="334">
        <f t="shared" si="10"/>
      </c>
      <c r="C68" s="335" t="str">
        <f t="shared" si="11"/>
        <v> </v>
      </c>
      <c r="D68" s="172" t="s">
        <v>44</v>
      </c>
      <c r="E68" s="336">
        <f t="shared" si="12"/>
      </c>
      <c r="F68" s="181" t="s">
        <v>44</v>
      </c>
      <c r="G68" s="186" t="s">
        <v>44</v>
      </c>
      <c r="H68" s="184" t="s">
        <v>44</v>
      </c>
      <c r="I68" s="187" t="s">
        <v>44</v>
      </c>
      <c r="J68" s="187" t="s">
        <v>44</v>
      </c>
      <c r="K68" s="187" t="s">
        <v>44</v>
      </c>
      <c r="L68" s="187" t="s">
        <v>44</v>
      </c>
      <c r="M68" s="187" t="s">
        <v>44</v>
      </c>
      <c r="N68" s="179" t="s">
        <v>44</v>
      </c>
      <c r="O68" s="330"/>
      <c r="P68" s="195"/>
      <c r="Q68" s="195"/>
      <c r="R68" s="195"/>
      <c r="S68" s="195"/>
      <c r="T68" s="195"/>
      <c r="U68" s="195"/>
      <c r="V68" s="195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6"/>
      <c r="AP68" s="6"/>
      <c r="AQ68" s="6"/>
      <c r="AR68" s="6"/>
      <c r="AS68" s="6"/>
      <c r="AT68" s="6"/>
      <c r="AU68" s="6"/>
      <c r="AV68" s="6"/>
    </row>
    <row r="69" spans="1:48" ht="12.75">
      <c r="A69" s="326">
        <f t="shared" si="9"/>
      </c>
      <c r="B69" s="334">
        <f t="shared" si="10"/>
      </c>
      <c r="C69" s="335" t="str">
        <f t="shared" si="11"/>
        <v> </v>
      </c>
      <c r="D69" s="172" t="s">
        <v>44</v>
      </c>
      <c r="E69" s="336">
        <f t="shared" si="12"/>
      </c>
      <c r="F69" s="181" t="s">
        <v>44</v>
      </c>
      <c r="G69" s="186" t="s">
        <v>44</v>
      </c>
      <c r="H69" s="184" t="s">
        <v>44</v>
      </c>
      <c r="I69" s="187" t="s">
        <v>44</v>
      </c>
      <c r="J69" s="187" t="s">
        <v>44</v>
      </c>
      <c r="K69" s="187" t="s">
        <v>44</v>
      </c>
      <c r="L69" s="187" t="s">
        <v>44</v>
      </c>
      <c r="M69" s="187" t="s">
        <v>44</v>
      </c>
      <c r="N69" s="179" t="s">
        <v>44</v>
      </c>
      <c r="O69" s="330"/>
      <c r="P69" s="195"/>
      <c r="Q69" s="195"/>
      <c r="R69" s="195"/>
      <c r="S69" s="195"/>
      <c r="T69" s="195"/>
      <c r="U69" s="195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6"/>
      <c r="AP69" s="6"/>
      <c r="AQ69" s="6"/>
      <c r="AR69" s="6"/>
      <c r="AS69" s="6"/>
      <c r="AT69" s="6"/>
      <c r="AU69" s="6"/>
      <c r="AV69" s="6"/>
    </row>
    <row r="70" spans="1:48" ht="12.75">
      <c r="A70" s="326">
        <f t="shared" si="9"/>
      </c>
      <c r="B70" s="334">
        <f t="shared" si="10"/>
      </c>
      <c r="C70" s="335" t="str">
        <f t="shared" si="11"/>
        <v> </v>
      </c>
      <c r="D70" s="172" t="s">
        <v>44</v>
      </c>
      <c r="E70" s="336">
        <f t="shared" si="12"/>
      </c>
      <c r="F70" s="181" t="s">
        <v>44</v>
      </c>
      <c r="G70" s="186" t="s">
        <v>44</v>
      </c>
      <c r="H70" s="184" t="s">
        <v>44</v>
      </c>
      <c r="I70" s="187" t="s">
        <v>44</v>
      </c>
      <c r="J70" s="187" t="s">
        <v>44</v>
      </c>
      <c r="K70" s="187" t="s">
        <v>44</v>
      </c>
      <c r="L70" s="187" t="s">
        <v>44</v>
      </c>
      <c r="M70" s="187" t="s">
        <v>44</v>
      </c>
      <c r="N70" s="179" t="s">
        <v>44</v>
      </c>
      <c r="O70" s="330"/>
      <c r="P70" s="195"/>
      <c r="Q70" s="195"/>
      <c r="R70" s="195"/>
      <c r="S70" s="195"/>
      <c r="T70" s="195"/>
      <c r="U70" s="195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6"/>
      <c r="AP70" s="6"/>
      <c r="AQ70" s="6"/>
      <c r="AR70" s="6"/>
      <c r="AS70" s="6"/>
      <c r="AT70" s="6"/>
      <c r="AU70" s="6"/>
      <c r="AV70" s="6"/>
    </row>
    <row r="71" spans="1:48" ht="12.75">
      <c r="A71" s="326">
        <f t="shared" si="9"/>
      </c>
      <c r="B71" s="334">
        <f t="shared" si="10"/>
      </c>
      <c r="C71" s="335" t="str">
        <f t="shared" si="11"/>
        <v> </v>
      </c>
      <c r="D71" s="172" t="s">
        <v>44</v>
      </c>
      <c r="E71" s="336">
        <f t="shared" si="12"/>
      </c>
      <c r="F71" s="181" t="s">
        <v>44</v>
      </c>
      <c r="G71" s="186" t="s">
        <v>44</v>
      </c>
      <c r="H71" s="184" t="s">
        <v>44</v>
      </c>
      <c r="I71" s="187" t="s">
        <v>44</v>
      </c>
      <c r="J71" s="187" t="s">
        <v>44</v>
      </c>
      <c r="K71" s="187" t="s">
        <v>44</v>
      </c>
      <c r="L71" s="187" t="s">
        <v>44</v>
      </c>
      <c r="M71" s="187" t="s">
        <v>44</v>
      </c>
      <c r="N71" s="179" t="s">
        <v>44</v>
      </c>
      <c r="O71" s="330"/>
      <c r="P71" s="195"/>
      <c r="Q71" s="195"/>
      <c r="R71" s="195"/>
      <c r="S71" s="195"/>
      <c r="T71" s="195"/>
      <c r="U71" s="195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6"/>
      <c r="AP71" s="6"/>
      <c r="AQ71" s="6"/>
      <c r="AR71" s="6"/>
      <c r="AS71" s="6"/>
      <c r="AT71" s="6"/>
      <c r="AU71" s="6"/>
      <c r="AV71" s="6"/>
    </row>
    <row r="72" spans="1:48" ht="12.75">
      <c r="A72" s="326">
        <f t="shared" si="9"/>
      </c>
      <c r="B72" s="334">
        <f t="shared" si="10"/>
      </c>
      <c r="C72" s="335"/>
      <c r="D72" s="172" t="s">
        <v>44</v>
      </c>
      <c r="E72" s="336">
        <f t="shared" si="12"/>
      </c>
      <c r="F72" s="181" t="s">
        <v>44</v>
      </c>
      <c r="G72" s="186" t="s">
        <v>44</v>
      </c>
      <c r="H72" s="184" t="s">
        <v>44</v>
      </c>
      <c r="I72" s="188" t="s">
        <v>44</v>
      </c>
      <c r="J72" s="188" t="s">
        <v>44</v>
      </c>
      <c r="K72" s="188" t="s">
        <v>44</v>
      </c>
      <c r="L72" s="188" t="s">
        <v>44</v>
      </c>
      <c r="M72" s="188" t="s">
        <v>44</v>
      </c>
      <c r="N72" s="189" t="s">
        <v>44</v>
      </c>
      <c r="O72" s="330"/>
      <c r="P72" s="195"/>
      <c r="Q72" s="195"/>
      <c r="R72" s="195"/>
      <c r="S72" s="195"/>
      <c r="T72" s="195"/>
      <c r="U72" s="195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6"/>
      <c r="AP72" s="6"/>
      <c r="AQ72" s="6"/>
      <c r="AR72" s="6"/>
      <c r="AS72" s="6"/>
      <c r="AT72" s="6"/>
      <c r="AU72" s="6"/>
      <c r="AV72" s="6"/>
    </row>
    <row r="73" spans="1:48" ht="12.75">
      <c r="A73" s="293"/>
      <c r="B73" s="293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6"/>
      <c r="AP73" s="6"/>
      <c r="AQ73" s="6"/>
      <c r="AR73" s="6"/>
      <c r="AS73" s="6"/>
      <c r="AT73" s="6"/>
      <c r="AU73" s="6"/>
      <c r="AV73" s="6"/>
    </row>
    <row r="74" spans="1:48" ht="12.75">
      <c r="A74" s="293"/>
      <c r="B74" s="293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6"/>
      <c r="AP74" s="6"/>
      <c r="AQ74" s="6"/>
      <c r="AR74" s="6"/>
      <c r="AS74" s="6"/>
      <c r="AT74" s="6"/>
      <c r="AU74" s="6"/>
      <c r="AV74" s="6"/>
    </row>
    <row r="75" spans="1:48" ht="12.75">
      <c r="A75" s="194" t="s">
        <v>42</v>
      </c>
      <c r="B75" s="194"/>
      <c r="C75" s="193"/>
      <c r="D75" s="193"/>
      <c r="E75" s="193"/>
      <c r="F75" s="193"/>
      <c r="G75" s="193"/>
      <c r="H75" s="193"/>
      <c r="I75" s="193"/>
      <c r="J75" s="193"/>
      <c r="K75" s="193" t="s">
        <v>108</v>
      </c>
      <c r="L75" s="193" t="s">
        <v>109</v>
      </c>
      <c r="M75" s="193" t="s">
        <v>108</v>
      </c>
      <c r="N75" s="193" t="s">
        <v>109</v>
      </c>
      <c r="O75" s="193"/>
      <c r="P75" s="193"/>
      <c r="Q75" s="193"/>
      <c r="R75" s="193"/>
      <c r="S75" s="193"/>
      <c r="T75" s="193"/>
      <c r="U75" s="193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293"/>
      <c r="AG75" s="293"/>
      <c r="AH75" s="293"/>
      <c r="AI75" s="293"/>
      <c r="AJ75" s="293"/>
      <c r="AK75" s="293"/>
      <c r="AL75" s="293"/>
      <c r="AM75" s="293"/>
      <c r="AN75" s="293"/>
      <c r="AO75" s="6"/>
      <c r="AP75" s="6"/>
      <c r="AQ75" s="6"/>
      <c r="AR75" s="6"/>
      <c r="AS75" s="6"/>
      <c r="AT75" s="6"/>
      <c r="AU75" s="6"/>
      <c r="AV75" s="6"/>
    </row>
    <row r="76" spans="1:48" ht="12.75">
      <c r="A76" s="194">
        <v>256</v>
      </c>
      <c r="B76" s="190">
        <v>142.08</v>
      </c>
      <c r="C76" s="190">
        <v>4032</v>
      </c>
      <c r="D76" s="190">
        <v>0</v>
      </c>
      <c r="E76" s="190">
        <v>-18.101933598375616</v>
      </c>
      <c r="F76" s="190">
        <v>0</v>
      </c>
      <c r="G76" s="190">
        <v>96</v>
      </c>
      <c r="H76" s="190">
        <v>0</v>
      </c>
      <c r="I76" s="190">
        <v>0</v>
      </c>
      <c r="J76" s="190">
        <v>0</v>
      </c>
      <c r="K76" s="190">
        <v>0</v>
      </c>
      <c r="L76" s="190" t="s">
        <v>44</v>
      </c>
      <c r="M76" s="190" t="s">
        <v>44</v>
      </c>
      <c r="N76" s="190" t="s">
        <v>44</v>
      </c>
      <c r="O76" s="190" t="s">
        <v>44</v>
      </c>
      <c r="P76" s="190" t="s">
        <v>44</v>
      </c>
      <c r="Q76" s="190" t="s">
        <v>44</v>
      </c>
      <c r="R76" s="190" t="s">
        <v>44</v>
      </c>
      <c r="S76" s="190" t="s">
        <v>44</v>
      </c>
      <c r="T76" s="190" t="s">
        <v>44</v>
      </c>
      <c r="U76" s="190" t="s">
        <v>44</v>
      </c>
      <c r="V76" s="192" t="s">
        <v>44</v>
      </c>
      <c r="W76" s="194" t="s">
        <v>44</v>
      </c>
      <c r="X76" s="194" t="s">
        <v>44</v>
      </c>
      <c r="Y76" s="194" t="s">
        <v>44</v>
      </c>
      <c r="Z76" s="194" t="s">
        <v>44</v>
      </c>
      <c r="AA76" s="194" t="s">
        <v>44</v>
      </c>
      <c r="AB76" s="194" t="s">
        <v>44</v>
      </c>
      <c r="AC76" s="194" t="s">
        <v>44</v>
      </c>
      <c r="AD76" s="194" t="s">
        <v>44</v>
      </c>
      <c r="AE76" s="194" t="s">
        <v>44</v>
      </c>
      <c r="AF76" s="293" t="s">
        <v>44</v>
      </c>
      <c r="AG76" s="293"/>
      <c r="AH76" s="293"/>
      <c r="AI76" s="293"/>
      <c r="AJ76" s="293"/>
      <c r="AK76" s="293"/>
      <c r="AL76" s="293"/>
      <c r="AM76" s="293"/>
      <c r="AN76" s="293"/>
      <c r="AO76" s="6"/>
      <c r="AP76" s="6"/>
      <c r="AQ76" s="6"/>
      <c r="AR76" s="6"/>
      <c r="AS76" s="6"/>
      <c r="AT76" s="6"/>
      <c r="AU76" s="6"/>
      <c r="AV76" s="6"/>
    </row>
    <row r="77" spans="1:48" ht="12.75">
      <c r="A77" s="194">
        <v>0.74</v>
      </c>
      <c r="B77" s="190">
        <v>144</v>
      </c>
      <c r="C77" s="190">
        <v>4224</v>
      </c>
      <c r="D77" s="190">
        <v>0</v>
      </c>
      <c r="E77" s="190">
        <v>-13.576450198781714</v>
      </c>
      <c r="F77" s="190">
        <v>0</v>
      </c>
      <c r="G77" s="190">
        <v>72</v>
      </c>
      <c r="H77" s="190">
        <v>0</v>
      </c>
      <c r="I77" s="190">
        <v>0</v>
      </c>
      <c r="J77" s="190">
        <v>0</v>
      </c>
      <c r="K77" s="190">
        <v>0</v>
      </c>
      <c r="L77" s="190" t="s">
        <v>44</v>
      </c>
      <c r="M77" s="190" t="s">
        <v>44</v>
      </c>
      <c r="N77" s="190" t="s">
        <v>44</v>
      </c>
      <c r="O77" s="190" t="s">
        <v>44</v>
      </c>
      <c r="P77" s="190" t="s">
        <v>44</v>
      </c>
      <c r="Q77" s="190" t="s">
        <v>44</v>
      </c>
      <c r="R77" s="190" t="s">
        <v>44</v>
      </c>
      <c r="S77" s="190" t="s">
        <v>44</v>
      </c>
      <c r="T77" s="190" t="s">
        <v>44</v>
      </c>
      <c r="U77" s="190" t="s">
        <v>44</v>
      </c>
      <c r="V77" s="192" t="s">
        <v>44</v>
      </c>
      <c r="W77" s="194" t="s">
        <v>44</v>
      </c>
      <c r="X77" s="194" t="s">
        <v>44</v>
      </c>
      <c r="Y77" s="194" t="s">
        <v>44</v>
      </c>
      <c r="Z77" s="194" t="s">
        <v>44</v>
      </c>
      <c r="AA77" s="194" t="s">
        <v>44</v>
      </c>
      <c r="AB77" s="194" t="s">
        <v>44</v>
      </c>
      <c r="AC77" s="194" t="s">
        <v>44</v>
      </c>
      <c r="AD77" s="194" t="s">
        <v>44</v>
      </c>
      <c r="AE77" s="194" t="s">
        <v>44</v>
      </c>
      <c r="AF77" s="293" t="s">
        <v>44</v>
      </c>
      <c r="AG77" s="293"/>
      <c r="AH77" s="293"/>
      <c r="AI77" s="293"/>
      <c r="AJ77" s="293"/>
      <c r="AK77" s="293"/>
      <c r="AL77" s="293"/>
      <c r="AM77" s="293"/>
      <c r="AN77" s="293"/>
      <c r="AO77" s="6"/>
      <c r="AP77" s="6"/>
      <c r="AQ77" s="6"/>
      <c r="AR77" s="6"/>
      <c r="AS77" s="6"/>
      <c r="AT77" s="6"/>
      <c r="AU77" s="6"/>
      <c r="AV77" s="6"/>
    </row>
    <row r="78" spans="1:48" ht="12.75">
      <c r="A78" s="194">
        <v>0.63</v>
      </c>
      <c r="B78" s="190">
        <v>0.88</v>
      </c>
      <c r="C78" s="190">
        <v>160000</v>
      </c>
      <c r="D78" s="190">
        <v>0</v>
      </c>
      <c r="E78" s="190">
        <v>-452.5483399593904</v>
      </c>
      <c r="F78" s="190">
        <v>0</v>
      </c>
      <c r="G78" s="190">
        <v>2400</v>
      </c>
      <c r="H78" s="190">
        <v>0</v>
      </c>
      <c r="I78" s="190">
        <v>0</v>
      </c>
      <c r="J78" s="190">
        <v>0</v>
      </c>
      <c r="K78" s="190">
        <v>0</v>
      </c>
      <c r="L78" s="190" t="s">
        <v>44</v>
      </c>
      <c r="M78" s="190" t="s">
        <v>44</v>
      </c>
      <c r="N78" s="190" t="s">
        <v>44</v>
      </c>
      <c r="O78" s="190" t="s">
        <v>44</v>
      </c>
      <c r="P78" s="190" t="s">
        <v>44</v>
      </c>
      <c r="Q78" s="190" t="s">
        <v>44</v>
      </c>
      <c r="R78" s="190" t="s">
        <v>44</v>
      </c>
      <c r="S78" s="190" t="s">
        <v>44</v>
      </c>
      <c r="T78" s="190" t="s">
        <v>44</v>
      </c>
      <c r="U78" s="190" t="s">
        <v>44</v>
      </c>
      <c r="V78" s="192" t="s">
        <v>44</v>
      </c>
      <c r="W78" s="194" t="s">
        <v>44</v>
      </c>
      <c r="X78" s="194" t="s">
        <v>44</v>
      </c>
      <c r="Y78" s="194" t="s">
        <v>44</v>
      </c>
      <c r="Z78" s="194" t="s">
        <v>44</v>
      </c>
      <c r="AA78" s="194" t="s">
        <v>44</v>
      </c>
      <c r="AB78" s="194" t="s">
        <v>44</v>
      </c>
      <c r="AC78" s="194" t="s">
        <v>44</v>
      </c>
      <c r="AD78" s="194" t="s">
        <v>44</v>
      </c>
      <c r="AE78" s="194" t="s">
        <v>44</v>
      </c>
      <c r="AF78" s="293" t="s">
        <v>44</v>
      </c>
      <c r="AG78" s="293"/>
      <c r="AH78" s="293"/>
      <c r="AI78" s="293"/>
      <c r="AJ78" s="293"/>
      <c r="AK78" s="293"/>
      <c r="AL78" s="293"/>
      <c r="AM78" s="293"/>
      <c r="AN78" s="293"/>
      <c r="AO78" s="6"/>
      <c r="AP78" s="6"/>
      <c r="AQ78" s="6"/>
      <c r="AR78" s="6"/>
      <c r="AS78" s="6"/>
      <c r="AT78" s="6"/>
      <c r="AU78" s="6"/>
      <c r="AV78" s="6"/>
    </row>
    <row r="79" spans="1:48" ht="12.75">
      <c r="A79" s="194">
        <v>0</v>
      </c>
      <c r="B79" s="190">
        <v>0</v>
      </c>
      <c r="C79" s="190">
        <v>0</v>
      </c>
      <c r="D79" s="190">
        <v>40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 t="s">
        <v>44</v>
      </c>
      <c r="M79" s="190" t="s">
        <v>44</v>
      </c>
      <c r="N79" s="190" t="s">
        <v>44</v>
      </c>
      <c r="O79" s="190" t="s">
        <v>44</v>
      </c>
      <c r="P79" s="190" t="s">
        <v>44</v>
      </c>
      <c r="Q79" s="190" t="s">
        <v>44</v>
      </c>
      <c r="R79" s="190" t="s">
        <v>44</v>
      </c>
      <c r="S79" s="190" t="s">
        <v>44</v>
      </c>
      <c r="T79" s="190" t="s">
        <v>44</v>
      </c>
      <c r="U79" s="190" t="s">
        <v>44</v>
      </c>
      <c r="V79" s="192" t="s">
        <v>44</v>
      </c>
      <c r="W79" s="194" t="s">
        <v>44</v>
      </c>
      <c r="X79" s="194" t="s">
        <v>44</v>
      </c>
      <c r="Y79" s="194" t="s">
        <v>44</v>
      </c>
      <c r="Z79" s="194" t="s">
        <v>44</v>
      </c>
      <c r="AA79" s="194" t="s">
        <v>44</v>
      </c>
      <c r="AB79" s="194" t="s">
        <v>44</v>
      </c>
      <c r="AC79" s="194" t="s">
        <v>44</v>
      </c>
      <c r="AD79" s="194" t="s">
        <v>44</v>
      </c>
      <c r="AE79" s="194" t="s">
        <v>44</v>
      </c>
      <c r="AF79" s="293" t="s">
        <v>44</v>
      </c>
      <c r="AG79" s="293"/>
      <c r="AH79" s="293"/>
      <c r="AI79" s="293"/>
      <c r="AJ79" s="293"/>
      <c r="AK79" s="293"/>
      <c r="AL79" s="293"/>
      <c r="AM79" s="293"/>
      <c r="AN79" s="293"/>
      <c r="AO79" s="6"/>
      <c r="AP79" s="6"/>
      <c r="AQ79" s="6"/>
      <c r="AR79" s="6"/>
      <c r="AS79" s="6"/>
      <c r="AT79" s="6"/>
      <c r="AU79" s="6"/>
      <c r="AV79" s="6"/>
    </row>
    <row r="80" spans="1:48" ht="12.75">
      <c r="A80" s="194">
        <v>-0.2</v>
      </c>
      <c r="B80" s="190">
        <v>-0.2</v>
      </c>
      <c r="C80" s="190">
        <v>-0.2</v>
      </c>
      <c r="D80" s="190">
        <v>0</v>
      </c>
      <c r="E80" s="190">
        <v>32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 t="s">
        <v>44</v>
      </c>
      <c r="M80" s="190" t="s">
        <v>44</v>
      </c>
      <c r="N80" s="190" t="s">
        <v>44</v>
      </c>
      <c r="O80" s="190" t="s">
        <v>44</v>
      </c>
      <c r="P80" s="190" t="s">
        <v>44</v>
      </c>
      <c r="Q80" s="190" t="s">
        <v>44</v>
      </c>
      <c r="R80" s="190" t="s">
        <v>44</v>
      </c>
      <c r="S80" s="190" t="s">
        <v>44</v>
      </c>
      <c r="T80" s="190" t="s">
        <v>44</v>
      </c>
      <c r="U80" s="190" t="s">
        <v>44</v>
      </c>
      <c r="V80" s="192" t="s">
        <v>44</v>
      </c>
      <c r="W80" s="194" t="s">
        <v>44</v>
      </c>
      <c r="X80" s="194" t="s">
        <v>44</v>
      </c>
      <c r="Y80" s="194" t="s">
        <v>44</v>
      </c>
      <c r="Z80" s="194" t="s">
        <v>44</v>
      </c>
      <c r="AA80" s="194" t="s">
        <v>44</v>
      </c>
      <c r="AB80" s="194" t="s">
        <v>44</v>
      </c>
      <c r="AC80" s="194" t="s">
        <v>44</v>
      </c>
      <c r="AD80" s="194" t="s">
        <v>44</v>
      </c>
      <c r="AE80" s="194" t="s">
        <v>44</v>
      </c>
      <c r="AF80" s="293" t="s">
        <v>44</v>
      </c>
      <c r="AG80" s="293"/>
      <c r="AH80" s="293"/>
      <c r="AI80" s="293"/>
      <c r="AJ80" s="293"/>
      <c r="AK80" s="293"/>
      <c r="AL80" s="293"/>
      <c r="AM80" s="293"/>
      <c r="AN80" s="293"/>
      <c r="AO80" s="6"/>
      <c r="AP80" s="6"/>
      <c r="AQ80" s="6"/>
      <c r="AR80" s="6"/>
      <c r="AS80" s="6"/>
      <c r="AT80" s="6"/>
      <c r="AU80" s="6"/>
      <c r="AV80" s="6"/>
    </row>
    <row r="81" spans="1:48" ht="12.75">
      <c r="A81" s="194">
        <v>0</v>
      </c>
      <c r="B81" s="190">
        <v>0</v>
      </c>
      <c r="C81" s="190">
        <v>0</v>
      </c>
      <c r="D81" s="190">
        <v>0</v>
      </c>
      <c r="E81" s="190">
        <v>0</v>
      </c>
      <c r="F81" s="190">
        <v>0.09</v>
      </c>
      <c r="G81" s="190">
        <v>0</v>
      </c>
      <c r="H81" s="190">
        <v>0</v>
      </c>
      <c r="I81" s="190">
        <v>0</v>
      </c>
      <c r="J81" s="190">
        <v>0</v>
      </c>
      <c r="K81" s="190">
        <v>0</v>
      </c>
      <c r="L81" s="190" t="s">
        <v>44</v>
      </c>
      <c r="M81" s="190" t="s">
        <v>44</v>
      </c>
      <c r="N81" s="190" t="s">
        <v>44</v>
      </c>
      <c r="O81" s="190" t="s">
        <v>44</v>
      </c>
      <c r="P81" s="190" t="s">
        <v>44</v>
      </c>
      <c r="Q81" s="190" t="s">
        <v>44</v>
      </c>
      <c r="R81" s="190" t="s">
        <v>44</v>
      </c>
      <c r="S81" s="190" t="s">
        <v>44</v>
      </c>
      <c r="T81" s="190" t="s">
        <v>44</v>
      </c>
      <c r="U81" s="190" t="s">
        <v>44</v>
      </c>
      <c r="V81" s="192" t="s">
        <v>44</v>
      </c>
      <c r="W81" s="194" t="s">
        <v>44</v>
      </c>
      <c r="X81" s="194" t="s">
        <v>44</v>
      </c>
      <c r="Y81" s="194" t="s">
        <v>44</v>
      </c>
      <c r="Z81" s="194" t="s">
        <v>44</v>
      </c>
      <c r="AA81" s="194" t="s">
        <v>44</v>
      </c>
      <c r="AB81" s="194" t="s">
        <v>44</v>
      </c>
      <c r="AC81" s="194" t="s">
        <v>44</v>
      </c>
      <c r="AD81" s="194" t="s">
        <v>44</v>
      </c>
      <c r="AE81" s="194" t="s">
        <v>44</v>
      </c>
      <c r="AF81" s="293" t="s">
        <v>44</v>
      </c>
      <c r="AG81" s="293"/>
      <c r="AH81" s="293"/>
      <c r="AI81" s="293"/>
      <c r="AJ81" s="293"/>
      <c r="AK81" s="293"/>
      <c r="AL81" s="293"/>
      <c r="AM81" s="293"/>
      <c r="AN81" s="293"/>
      <c r="AO81" s="6"/>
      <c r="AP81" s="6"/>
      <c r="AQ81" s="6"/>
      <c r="AR81" s="6"/>
      <c r="AS81" s="6"/>
      <c r="AT81" s="6"/>
      <c r="AU81" s="6"/>
      <c r="AV81" s="6"/>
    </row>
    <row r="82" spans="1:48" ht="12.75">
      <c r="A82" s="194">
        <v>0.2</v>
      </c>
      <c r="B82" s="193">
        <v>0.2</v>
      </c>
      <c r="C82" s="193">
        <v>0.2</v>
      </c>
      <c r="D82" s="193">
        <v>0</v>
      </c>
      <c r="E82" s="193">
        <v>2.0934566115783667E-17</v>
      </c>
      <c r="F82" s="193">
        <v>0</v>
      </c>
      <c r="G82" s="193">
        <v>900</v>
      </c>
      <c r="H82" s="193">
        <v>0</v>
      </c>
      <c r="I82" s="193">
        <v>0</v>
      </c>
      <c r="J82" s="190">
        <v>0</v>
      </c>
      <c r="K82" s="190">
        <v>0</v>
      </c>
      <c r="L82" s="190" t="s">
        <v>44</v>
      </c>
      <c r="M82" s="190" t="s">
        <v>44</v>
      </c>
      <c r="N82" s="190" t="s">
        <v>44</v>
      </c>
      <c r="O82" s="190" t="s">
        <v>44</v>
      </c>
      <c r="P82" s="190" t="s">
        <v>44</v>
      </c>
      <c r="Q82" s="190" t="s">
        <v>44</v>
      </c>
      <c r="R82" s="190" t="s">
        <v>44</v>
      </c>
      <c r="S82" s="190" t="s">
        <v>44</v>
      </c>
      <c r="T82" s="190" t="s">
        <v>44</v>
      </c>
      <c r="U82" s="190" t="s">
        <v>44</v>
      </c>
      <c r="V82" s="192" t="s">
        <v>44</v>
      </c>
      <c r="W82" s="194" t="s">
        <v>44</v>
      </c>
      <c r="X82" s="194" t="s">
        <v>44</v>
      </c>
      <c r="Y82" s="194" t="s">
        <v>44</v>
      </c>
      <c r="Z82" s="194" t="s">
        <v>44</v>
      </c>
      <c r="AA82" s="194" t="s">
        <v>44</v>
      </c>
      <c r="AB82" s="194" t="s">
        <v>44</v>
      </c>
      <c r="AC82" s="194" t="s">
        <v>44</v>
      </c>
      <c r="AD82" s="194" t="s">
        <v>44</v>
      </c>
      <c r="AE82" s="194" t="s">
        <v>44</v>
      </c>
      <c r="AF82" s="293" t="s">
        <v>44</v>
      </c>
      <c r="AG82" s="293"/>
      <c r="AH82" s="293"/>
      <c r="AI82" s="293"/>
      <c r="AJ82" s="293"/>
      <c r="AK82" s="293"/>
      <c r="AL82" s="293"/>
      <c r="AM82" s="293"/>
      <c r="AN82" s="293"/>
      <c r="AO82" s="6"/>
      <c r="AP82" s="6"/>
      <c r="AQ82" s="6"/>
      <c r="AR82" s="6"/>
      <c r="AS82" s="6"/>
      <c r="AT82" s="6"/>
      <c r="AU82" s="6"/>
      <c r="AV82" s="6"/>
    </row>
    <row r="83" spans="1:48" ht="12.75">
      <c r="A83" s="194">
        <v>0</v>
      </c>
      <c r="B83" s="193">
        <v>0</v>
      </c>
      <c r="C83" s="193">
        <v>0</v>
      </c>
      <c r="D83" s="193">
        <v>0</v>
      </c>
      <c r="E83" s="193">
        <v>0</v>
      </c>
      <c r="F83" s="193">
        <v>0</v>
      </c>
      <c r="G83" s="193">
        <v>0</v>
      </c>
      <c r="H83" s="193">
        <v>36</v>
      </c>
      <c r="I83" s="193">
        <v>4.8</v>
      </c>
      <c r="J83" s="190">
        <v>4.9883063257983675</v>
      </c>
      <c r="K83" s="190">
        <v>8.824692629208114</v>
      </c>
      <c r="L83" s="190" t="s">
        <v>44</v>
      </c>
      <c r="M83" s="190" t="s">
        <v>44</v>
      </c>
      <c r="N83" s="190" t="s">
        <v>44</v>
      </c>
      <c r="O83" s="190" t="s">
        <v>44</v>
      </c>
      <c r="P83" s="190" t="s">
        <v>44</v>
      </c>
      <c r="Q83" s="190" t="s">
        <v>44</v>
      </c>
      <c r="R83" s="190" t="s">
        <v>44</v>
      </c>
      <c r="S83" s="190" t="s">
        <v>44</v>
      </c>
      <c r="T83" s="190" t="s">
        <v>44</v>
      </c>
      <c r="U83" s="190" t="s">
        <v>44</v>
      </c>
      <c r="V83" s="192" t="s">
        <v>44</v>
      </c>
      <c r="W83" s="194" t="s">
        <v>44</v>
      </c>
      <c r="X83" s="194" t="s">
        <v>44</v>
      </c>
      <c r="Y83" s="194" t="s">
        <v>44</v>
      </c>
      <c r="Z83" s="194" t="s">
        <v>44</v>
      </c>
      <c r="AA83" s="194" t="s">
        <v>44</v>
      </c>
      <c r="AB83" s="194" t="s">
        <v>44</v>
      </c>
      <c r="AC83" s="194" t="s">
        <v>44</v>
      </c>
      <c r="AD83" s="194" t="s">
        <v>44</v>
      </c>
      <c r="AE83" s="194" t="s">
        <v>44</v>
      </c>
      <c r="AF83" s="293" t="s">
        <v>44</v>
      </c>
      <c r="AG83" s="293"/>
      <c r="AH83" s="293"/>
      <c r="AI83" s="293"/>
      <c r="AJ83" s="293"/>
      <c r="AK83" s="293"/>
      <c r="AL83" s="293"/>
      <c r="AM83" s="293"/>
      <c r="AN83" s="293"/>
      <c r="AO83" s="6"/>
      <c r="AP83" s="6"/>
      <c r="AQ83" s="6"/>
      <c r="AR83" s="6"/>
      <c r="AS83" s="6"/>
      <c r="AT83" s="6"/>
      <c r="AU83" s="6"/>
      <c r="AV83" s="6"/>
    </row>
    <row r="84" spans="1:48" ht="12.75">
      <c r="A84" s="194">
        <v>0</v>
      </c>
      <c r="B84" s="193">
        <v>0</v>
      </c>
      <c r="C84" s="193">
        <v>0</v>
      </c>
      <c r="D84" s="193">
        <v>0</v>
      </c>
      <c r="E84" s="193">
        <v>0</v>
      </c>
      <c r="F84" s="193">
        <v>0</v>
      </c>
      <c r="G84" s="193">
        <v>0</v>
      </c>
      <c r="H84" s="193">
        <v>0.2</v>
      </c>
      <c r="I84" s="193">
        <v>16</v>
      </c>
      <c r="J84" s="193">
        <v>8.313843876330612</v>
      </c>
      <c r="K84" s="190">
        <v>8.824692629208112</v>
      </c>
      <c r="L84" s="190" t="s">
        <v>44</v>
      </c>
      <c r="M84" s="190" t="s">
        <v>44</v>
      </c>
      <c r="N84" s="190" t="s">
        <v>44</v>
      </c>
      <c r="O84" s="190" t="s">
        <v>44</v>
      </c>
      <c r="P84" s="190" t="s">
        <v>44</v>
      </c>
      <c r="Q84" s="190" t="s">
        <v>44</v>
      </c>
      <c r="R84" s="190" t="s">
        <v>44</v>
      </c>
      <c r="S84" s="190" t="s">
        <v>44</v>
      </c>
      <c r="T84" s="190" t="s">
        <v>44</v>
      </c>
      <c r="U84" s="190" t="s">
        <v>44</v>
      </c>
      <c r="V84" s="192" t="s">
        <v>44</v>
      </c>
      <c r="W84" s="194" t="s">
        <v>44</v>
      </c>
      <c r="X84" s="194" t="s">
        <v>44</v>
      </c>
      <c r="Y84" s="194" t="s">
        <v>44</v>
      </c>
      <c r="Z84" s="194" t="s">
        <v>44</v>
      </c>
      <c r="AA84" s="194" t="s">
        <v>44</v>
      </c>
      <c r="AB84" s="194" t="s">
        <v>44</v>
      </c>
      <c r="AC84" s="194" t="s">
        <v>44</v>
      </c>
      <c r="AD84" s="194" t="s">
        <v>44</v>
      </c>
      <c r="AE84" s="194" t="s">
        <v>44</v>
      </c>
      <c r="AF84" s="293" t="s">
        <v>44</v>
      </c>
      <c r="AG84" s="293"/>
      <c r="AH84" s="293"/>
      <c r="AI84" s="293"/>
      <c r="AJ84" s="293"/>
      <c r="AK84" s="293"/>
      <c r="AL84" s="293"/>
      <c r="AM84" s="293"/>
      <c r="AN84" s="293"/>
      <c r="AO84" s="6"/>
      <c r="AP84" s="6"/>
      <c r="AQ84" s="6"/>
      <c r="AR84" s="6"/>
      <c r="AS84" s="6"/>
      <c r="AT84" s="6"/>
      <c r="AU84" s="6"/>
      <c r="AV84" s="6"/>
    </row>
    <row r="85" spans="1:48" ht="12.75">
      <c r="A85" s="194">
        <v>0</v>
      </c>
      <c r="B85" s="193">
        <v>0</v>
      </c>
      <c r="C85" s="193">
        <v>0</v>
      </c>
      <c r="D85" s="193">
        <v>0</v>
      </c>
      <c r="E85" s="193">
        <v>0</v>
      </c>
      <c r="F85" s="193">
        <v>0</v>
      </c>
      <c r="G85" s="193">
        <v>0</v>
      </c>
      <c r="H85" s="193">
        <v>0.2</v>
      </c>
      <c r="I85" s="193">
        <v>0.5</v>
      </c>
      <c r="J85" s="193">
        <v>17.28</v>
      </c>
      <c r="K85" s="190">
        <v>21.398742392953846</v>
      </c>
      <c r="L85" s="190" t="s">
        <v>44</v>
      </c>
      <c r="M85" s="190" t="s">
        <v>44</v>
      </c>
      <c r="N85" s="190" t="s">
        <v>44</v>
      </c>
      <c r="O85" s="190" t="s">
        <v>44</v>
      </c>
      <c r="P85" s="190" t="s">
        <v>44</v>
      </c>
      <c r="Q85" s="190" t="s">
        <v>44</v>
      </c>
      <c r="R85" s="190" t="s">
        <v>44</v>
      </c>
      <c r="S85" s="190" t="s">
        <v>44</v>
      </c>
      <c r="T85" s="190" t="s">
        <v>44</v>
      </c>
      <c r="U85" s="190" t="s">
        <v>44</v>
      </c>
      <c r="V85" s="192" t="s">
        <v>44</v>
      </c>
      <c r="W85" s="194" t="s">
        <v>44</v>
      </c>
      <c r="X85" s="194" t="s">
        <v>44</v>
      </c>
      <c r="Y85" s="194" t="s">
        <v>44</v>
      </c>
      <c r="Z85" s="194" t="s">
        <v>44</v>
      </c>
      <c r="AA85" s="194" t="s">
        <v>44</v>
      </c>
      <c r="AB85" s="194" t="s">
        <v>44</v>
      </c>
      <c r="AC85" s="194" t="s">
        <v>44</v>
      </c>
      <c r="AD85" s="194" t="s">
        <v>44</v>
      </c>
      <c r="AE85" s="194" t="s">
        <v>44</v>
      </c>
      <c r="AF85" s="293" t="s">
        <v>44</v>
      </c>
      <c r="AG85" s="293"/>
      <c r="AH85" s="293"/>
      <c r="AI85" s="293"/>
      <c r="AJ85" s="293"/>
      <c r="AK85" s="293"/>
      <c r="AL85" s="293"/>
      <c r="AM85" s="293"/>
      <c r="AN85" s="293"/>
      <c r="AO85" s="6"/>
      <c r="AP85" s="6"/>
      <c r="AQ85" s="6"/>
      <c r="AR85" s="6"/>
      <c r="AS85" s="6"/>
      <c r="AT85" s="6"/>
      <c r="AU85" s="6"/>
      <c r="AV85" s="6"/>
    </row>
    <row r="86" spans="1:48" ht="12.75">
      <c r="A86" s="194">
        <v>0</v>
      </c>
      <c r="B86" s="193">
        <v>0</v>
      </c>
      <c r="C86" s="193">
        <v>0</v>
      </c>
      <c r="D86" s="193">
        <v>0</v>
      </c>
      <c r="E86" s="193">
        <v>0</v>
      </c>
      <c r="F86" s="193">
        <v>0</v>
      </c>
      <c r="G86" s="193">
        <v>0</v>
      </c>
      <c r="H86" s="193">
        <v>0.2</v>
      </c>
      <c r="I86" s="193">
        <v>0.3</v>
      </c>
      <c r="J86" s="193">
        <v>0.7</v>
      </c>
      <c r="K86" s="190">
        <v>54.08</v>
      </c>
      <c r="L86" s="190" t="s">
        <v>44</v>
      </c>
      <c r="M86" s="190" t="s">
        <v>44</v>
      </c>
      <c r="N86" s="190" t="s">
        <v>44</v>
      </c>
      <c r="O86" s="190" t="s">
        <v>44</v>
      </c>
      <c r="P86" s="190" t="s">
        <v>44</v>
      </c>
      <c r="Q86" s="190" t="s">
        <v>44</v>
      </c>
      <c r="R86" s="190" t="s">
        <v>44</v>
      </c>
      <c r="S86" s="190" t="s">
        <v>44</v>
      </c>
      <c r="T86" s="190" t="s">
        <v>44</v>
      </c>
      <c r="U86" s="190" t="s">
        <v>44</v>
      </c>
      <c r="V86" s="192" t="s">
        <v>44</v>
      </c>
      <c r="W86" s="194" t="s">
        <v>44</v>
      </c>
      <c r="X86" s="194" t="s">
        <v>44</v>
      </c>
      <c r="Y86" s="194" t="s">
        <v>44</v>
      </c>
      <c r="Z86" s="194" t="s">
        <v>44</v>
      </c>
      <c r="AA86" s="194" t="s">
        <v>44</v>
      </c>
      <c r="AB86" s="194" t="s">
        <v>44</v>
      </c>
      <c r="AC86" s="194" t="s">
        <v>44</v>
      </c>
      <c r="AD86" s="194" t="s">
        <v>44</v>
      </c>
      <c r="AE86" s="194" t="s">
        <v>44</v>
      </c>
      <c r="AF86" s="293" t="s">
        <v>44</v>
      </c>
      <c r="AG86" s="293"/>
      <c r="AH86" s="293"/>
      <c r="AI86" s="293"/>
      <c r="AJ86" s="293"/>
      <c r="AK86" s="293"/>
      <c r="AL86" s="293"/>
      <c r="AM86" s="293"/>
      <c r="AN86" s="293"/>
      <c r="AO86" s="6"/>
      <c r="AP86" s="6"/>
      <c r="AQ86" s="6"/>
      <c r="AR86" s="6"/>
      <c r="AS86" s="6"/>
      <c r="AT86" s="6"/>
      <c r="AU86" s="6"/>
      <c r="AV86" s="6"/>
    </row>
    <row r="87" spans="1:48" ht="12.75">
      <c r="A87" s="194" t="s">
        <v>44</v>
      </c>
      <c r="B87" s="194" t="s">
        <v>44</v>
      </c>
      <c r="C87" s="193" t="s">
        <v>44</v>
      </c>
      <c r="D87" s="193" t="s">
        <v>44</v>
      </c>
      <c r="E87" s="193" t="s">
        <v>44</v>
      </c>
      <c r="F87" s="193" t="s">
        <v>44</v>
      </c>
      <c r="G87" s="193" t="s">
        <v>44</v>
      </c>
      <c r="H87" s="193" t="s">
        <v>44</v>
      </c>
      <c r="I87" s="193" t="s">
        <v>44</v>
      </c>
      <c r="J87" s="193" t="s">
        <v>44</v>
      </c>
      <c r="K87" s="190" t="s">
        <v>44</v>
      </c>
      <c r="L87" s="190" t="s">
        <v>44</v>
      </c>
      <c r="M87" s="190" t="s">
        <v>44</v>
      </c>
      <c r="N87" s="190" t="s">
        <v>44</v>
      </c>
      <c r="O87" s="190" t="s">
        <v>44</v>
      </c>
      <c r="P87" s="190" t="s">
        <v>44</v>
      </c>
      <c r="Q87" s="190" t="s">
        <v>44</v>
      </c>
      <c r="R87" s="190" t="s">
        <v>44</v>
      </c>
      <c r="S87" s="190" t="s">
        <v>44</v>
      </c>
      <c r="T87" s="190" t="s">
        <v>44</v>
      </c>
      <c r="U87" s="190" t="s">
        <v>44</v>
      </c>
      <c r="V87" s="192" t="s">
        <v>44</v>
      </c>
      <c r="W87" s="194" t="s">
        <v>44</v>
      </c>
      <c r="X87" s="194" t="s">
        <v>44</v>
      </c>
      <c r="Y87" s="194" t="s">
        <v>44</v>
      </c>
      <c r="Z87" s="194" t="s">
        <v>44</v>
      </c>
      <c r="AA87" s="194" t="s">
        <v>44</v>
      </c>
      <c r="AB87" s="194" t="s">
        <v>44</v>
      </c>
      <c r="AC87" s="194" t="s">
        <v>44</v>
      </c>
      <c r="AD87" s="194" t="s">
        <v>44</v>
      </c>
      <c r="AE87" s="194" t="s">
        <v>44</v>
      </c>
      <c r="AF87" s="293" t="s">
        <v>44</v>
      </c>
      <c r="AG87" s="293"/>
      <c r="AH87" s="293"/>
      <c r="AI87" s="293"/>
      <c r="AJ87" s="293"/>
      <c r="AK87" s="293"/>
      <c r="AL87" s="293"/>
      <c r="AM87" s="293"/>
      <c r="AN87" s="293"/>
      <c r="AO87" s="6"/>
      <c r="AP87" s="6"/>
      <c r="AQ87" s="6"/>
      <c r="AR87" s="6"/>
      <c r="AS87" s="6"/>
      <c r="AT87" s="6"/>
      <c r="AU87" s="6"/>
      <c r="AV87" s="6"/>
    </row>
    <row r="88" spans="1:48" ht="12.75">
      <c r="A88" s="194" t="s">
        <v>44</v>
      </c>
      <c r="B88" s="190" t="s">
        <v>44</v>
      </c>
      <c r="C88" s="190" t="s">
        <v>44</v>
      </c>
      <c r="D88" s="190" t="s">
        <v>44</v>
      </c>
      <c r="E88" s="190" t="s">
        <v>44</v>
      </c>
      <c r="F88" s="190" t="s">
        <v>44</v>
      </c>
      <c r="G88" s="190" t="s">
        <v>44</v>
      </c>
      <c r="H88" s="190" t="s">
        <v>44</v>
      </c>
      <c r="I88" s="190" t="s">
        <v>44</v>
      </c>
      <c r="J88" s="190" t="s">
        <v>44</v>
      </c>
      <c r="K88" s="190" t="s">
        <v>44</v>
      </c>
      <c r="L88" s="190" t="s">
        <v>44</v>
      </c>
      <c r="M88" s="190" t="s">
        <v>44</v>
      </c>
      <c r="N88" s="190" t="s">
        <v>44</v>
      </c>
      <c r="O88" s="190" t="s">
        <v>44</v>
      </c>
      <c r="P88" s="190" t="s">
        <v>44</v>
      </c>
      <c r="Q88" s="190" t="s">
        <v>44</v>
      </c>
      <c r="R88" s="190" t="s">
        <v>44</v>
      </c>
      <c r="S88" s="190" t="s">
        <v>44</v>
      </c>
      <c r="T88" s="190" t="s">
        <v>44</v>
      </c>
      <c r="U88" s="190" t="s">
        <v>44</v>
      </c>
      <c r="V88" s="192" t="s">
        <v>44</v>
      </c>
      <c r="W88" s="194" t="s">
        <v>44</v>
      </c>
      <c r="X88" s="194" t="s">
        <v>44</v>
      </c>
      <c r="Y88" s="194" t="s">
        <v>44</v>
      </c>
      <c r="Z88" s="194" t="s">
        <v>44</v>
      </c>
      <c r="AA88" s="194" t="s">
        <v>44</v>
      </c>
      <c r="AB88" s="194" t="s">
        <v>44</v>
      </c>
      <c r="AC88" s="194" t="s">
        <v>44</v>
      </c>
      <c r="AD88" s="194" t="s">
        <v>44</v>
      </c>
      <c r="AE88" s="194" t="s">
        <v>44</v>
      </c>
      <c r="AF88" s="293" t="s">
        <v>44</v>
      </c>
      <c r="AG88" s="293"/>
      <c r="AH88" s="293"/>
      <c r="AI88" s="293"/>
      <c r="AJ88" s="293"/>
      <c r="AK88" s="293"/>
      <c r="AL88" s="293"/>
      <c r="AM88" s="293"/>
      <c r="AN88" s="293"/>
      <c r="AO88" s="6"/>
      <c r="AP88" s="6"/>
      <c r="AQ88" s="6"/>
      <c r="AR88" s="6"/>
      <c r="AS88" s="6"/>
      <c r="AT88" s="6"/>
      <c r="AU88" s="6"/>
      <c r="AV88" s="6"/>
    </row>
    <row r="89" spans="1:48" ht="12.75">
      <c r="A89" s="194" t="s">
        <v>44</v>
      </c>
      <c r="B89" s="190" t="s">
        <v>44</v>
      </c>
      <c r="C89" s="190" t="s">
        <v>44</v>
      </c>
      <c r="D89" s="190" t="s">
        <v>44</v>
      </c>
      <c r="E89" s="190" t="s">
        <v>44</v>
      </c>
      <c r="F89" s="190" t="s">
        <v>44</v>
      </c>
      <c r="G89" s="190" t="s">
        <v>44</v>
      </c>
      <c r="H89" s="190" t="s">
        <v>44</v>
      </c>
      <c r="I89" s="190" t="s">
        <v>44</v>
      </c>
      <c r="J89" s="190" t="s">
        <v>44</v>
      </c>
      <c r="K89" s="190" t="s">
        <v>44</v>
      </c>
      <c r="L89" s="190" t="s">
        <v>44</v>
      </c>
      <c r="M89" s="190" t="s">
        <v>44</v>
      </c>
      <c r="N89" s="190" t="s">
        <v>44</v>
      </c>
      <c r="O89" s="190" t="s">
        <v>44</v>
      </c>
      <c r="P89" s="190" t="s">
        <v>44</v>
      </c>
      <c r="Q89" s="190" t="s">
        <v>44</v>
      </c>
      <c r="R89" s="190" t="s">
        <v>44</v>
      </c>
      <c r="S89" s="190" t="s">
        <v>44</v>
      </c>
      <c r="T89" s="190" t="s">
        <v>44</v>
      </c>
      <c r="U89" s="190" t="s">
        <v>44</v>
      </c>
      <c r="V89" s="192" t="s">
        <v>44</v>
      </c>
      <c r="W89" s="194" t="s">
        <v>44</v>
      </c>
      <c r="X89" s="194" t="s">
        <v>44</v>
      </c>
      <c r="Y89" s="194" t="s">
        <v>44</v>
      </c>
      <c r="Z89" s="194" t="s">
        <v>44</v>
      </c>
      <c r="AA89" s="194" t="s">
        <v>44</v>
      </c>
      <c r="AB89" s="194" t="s">
        <v>44</v>
      </c>
      <c r="AC89" s="194" t="s">
        <v>44</v>
      </c>
      <c r="AD89" s="194" t="s">
        <v>44</v>
      </c>
      <c r="AE89" s="194" t="s">
        <v>44</v>
      </c>
      <c r="AF89" s="293" t="s">
        <v>44</v>
      </c>
      <c r="AG89" s="293"/>
      <c r="AH89" s="293"/>
      <c r="AI89" s="293"/>
      <c r="AJ89" s="293"/>
      <c r="AK89" s="293"/>
      <c r="AL89" s="293"/>
      <c r="AM89" s="293"/>
      <c r="AN89" s="293"/>
      <c r="AO89" s="6"/>
      <c r="AP89" s="6"/>
      <c r="AQ89" s="6"/>
      <c r="AR89" s="6"/>
      <c r="AS89" s="6"/>
      <c r="AT89" s="6"/>
      <c r="AU89" s="6"/>
      <c r="AV89" s="6"/>
    </row>
    <row r="90" spans="1:48" ht="12.75">
      <c r="A90" s="194" t="s">
        <v>44</v>
      </c>
      <c r="B90" s="190" t="s">
        <v>44</v>
      </c>
      <c r="C90" s="190" t="s">
        <v>44</v>
      </c>
      <c r="D90" s="190" t="s">
        <v>44</v>
      </c>
      <c r="E90" s="190" t="s">
        <v>44</v>
      </c>
      <c r="F90" s="190" t="s">
        <v>44</v>
      </c>
      <c r="G90" s="190" t="s">
        <v>44</v>
      </c>
      <c r="H90" s="190" t="s">
        <v>44</v>
      </c>
      <c r="I90" s="190" t="s">
        <v>44</v>
      </c>
      <c r="J90" s="190" t="s">
        <v>44</v>
      </c>
      <c r="K90" s="190" t="s">
        <v>44</v>
      </c>
      <c r="L90" s="190" t="s">
        <v>44</v>
      </c>
      <c r="M90" s="190" t="s">
        <v>44</v>
      </c>
      <c r="N90" s="190" t="s">
        <v>44</v>
      </c>
      <c r="O90" s="190" t="s">
        <v>44</v>
      </c>
      <c r="P90" s="190" t="s">
        <v>44</v>
      </c>
      <c r="Q90" s="190" t="s">
        <v>44</v>
      </c>
      <c r="R90" s="190" t="s">
        <v>44</v>
      </c>
      <c r="S90" s="190" t="s">
        <v>44</v>
      </c>
      <c r="T90" s="190" t="s">
        <v>44</v>
      </c>
      <c r="U90" s="190" t="s">
        <v>44</v>
      </c>
      <c r="V90" s="192" t="s">
        <v>44</v>
      </c>
      <c r="W90" s="194" t="s">
        <v>44</v>
      </c>
      <c r="X90" s="194" t="s">
        <v>44</v>
      </c>
      <c r="Y90" s="194" t="s">
        <v>44</v>
      </c>
      <c r="Z90" s="194" t="s">
        <v>44</v>
      </c>
      <c r="AA90" s="194" t="s">
        <v>44</v>
      </c>
      <c r="AB90" s="194" t="s">
        <v>44</v>
      </c>
      <c r="AC90" s="194" t="s">
        <v>44</v>
      </c>
      <c r="AD90" s="194" t="s">
        <v>44</v>
      </c>
      <c r="AE90" s="194" t="s">
        <v>44</v>
      </c>
      <c r="AF90" s="293" t="s">
        <v>44</v>
      </c>
      <c r="AG90" s="293"/>
      <c r="AH90" s="293"/>
      <c r="AI90" s="293"/>
      <c r="AJ90" s="293"/>
      <c r="AK90" s="293"/>
      <c r="AL90" s="293"/>
      <c r="AM90" s="293"/>
      <c r="AN90" s="293"/>
      <c r="AO90" s="6"/>
      <c r="AP90" s="6"/>
      <c r="AQ90" s="6"/>
      <c r="AR90" s="6"/>
      <c r="AS90" s="6"/>
      <c r="AT90" s="6"/>
      <c r="AU90" s="6"/>
      <c r="AV90" s="6"/>
    </row>
    <row r="91" spans="1:48" ht="12.75">
      <c r="A91" s="194" t="s">
        <v>44</v>
      </c>
      <c r="B91" s="190" t="s">
        <v>44</v>
      </c>
      <c r="C91" s="190" t="s">
        <v>44</v>
      </c>
      <c r="D91" s="190" t="s">
        <v>44</v>
      </c>
      <c r="E91" s="190" t="s">
        <v>44</v>
      </c>
      <c r="F91" s="190" t="s">
        <v>44</v>
      </c>
      <c r="G91" s="190" t="s">
        <v>44</v>
      </c>
      <c r="H91" s="190" t="s">
        <v>44</v>
      </c>
      <c r="I91" s="190" t="s">
        <v>44</v>
      </c>
      <c r="J91" s="190" t="s">
        <v>44</v>
      </c>
      <c r="K91" s="190" t="s">
        <v>44</v>
      </c>
      <c r="L91" s="190" t="s">
        <v>44</v>
      </c>
      <c r="M91" s="190" t="s">
        <v>44</v>
      </c>
      <c r="N91" s="190" t="s">
        <v>44</v>
      </c>
      <c r="O91" s="190" t="s">
        <v>44</v>
      </c>
      <c r="P91" s="190" t="s">
        <v>44</v>
      </c>
      <c r="Q91" s="190" t="s">
        <v>44</v>
      </c>
      <c r="R91" s="190" t="s">
        <v>44</v>
      </c>
      <c r="S91" s="190" t="s">
        <v>44</v>
      </c>
      <c r="T91" s="190" t="s">
        <v>44</v>
      </c>
      <c r="U91" s="190" t="s">
        <v>44</v>
      </c>
      <c r="V91" s="192" t="s">
        <v>44</v>
      </c>
      <c r="W91" s="194" t="s">
        <v>44</v>
      </c>
      <c r="X91" s="194" t="s">
        <v>44</v>
      </c>
      <c r="Y91" s="194" t="s">
        <v>44</v>
      </c>
      <c r="Z91" s="194" t="s">
        <v>44</v>
      </c>
      <c r="AA91" s="194" t="s">
        <v>44</v>
      </c>
      <c r="AB91" s="194" t="s">
        <v>44</v>
      </c>
      <c r="AC91" s="194" t="s">
        <v>44</v>
      </c>
      <c r="AD91" s="194" t="s">
        <v>44</v>
      </c>
      <c r="AE91" s="194" t="s">
        <v>44</v>
      </c>
      <c r="AF91" s="293" t="s">
        <v>44</v>
      </c>
      <c r="AG91" s="293"/>
      <c r="AH91" s="293"/>
      <c r="AI91" s="293"/>
      <c r="AJ91" s="293"/>
      <c r="AK91" s="293"/>
      <c r="AL91" s="293"/>
      <c r="AM91" s="293"/>
      <c r="AN91" s="293"/>
      <c r="AO91" s="6"/>
      <c r="AP91" s="6"/>
      <c r="AQ91" s="6"/>
      <c r="AR91" s="6"/>
      <c r="AS91" s="6"/>
      <c r="AT91" s="6"/>
      <c r="AU91" s="6"/>
      <c r="AV91" s="6"/>
    </row>
    <row r="92" spans="1:48" ht="12.75">
      <c r="A92" s="194" t="s">
        <v>44</v>
      </c>
      <c r="B92" s="190" t="s">
        <v>44</v>
      </c>
      <c r="C92" s="190" t="s">
        <v>44</v>
      </c>
      <c r="D92" s="190" t="s">
        <v>44</v>
      </c>
      <c r="E92" s="190" t="s">
        <v>44</v>
      </c>
      <c r="F92" s="190" t="s">
        <v>44</v>
      </c>
      <c r="G92" s="190" t="s">
        <v>44</v>
      </c>
      <c r="H92" s="190" t="s">
        <v>44</v>
      </c>
      <c r="I92" s="190" t="s">
        <v>44</v>
      </c>
      <c r="J92" s="190" t="s">
        <v>44</v>
      </c>
      <c r="K92" s="190" t="s">
        <v>44</v>
      </c>
      <c r="L92" s="190" t="s">
        <v>44</v>
      </c>
      <c r="M92" s="190" t="s">
        <v>44</v>
      </c>
      <c r="N92" s="190" t="s">
        <v>44</v>
      </c>
      <c r="O92" s="190" t="s">
        <v>44</v>
      </c>
      <c r="P92" s="190" t="s">
        <v>44</v>
      </c>
      <c r="Q92" s="190" t="s">
        <v>44</v>
      </c>
      <c r="R92" s="190" t="s">
        <v>44</v>
      </c>
      <c r="S92" s="190" t="s">
        <v>44</v>
      </c>
      <c r="T92" s="190" t="s">
        <v>44</v>
      </c>
      <c r="U92" s="190" t="s">
        <v>44</v>
      </c>
      <c r="V92" s="192" t="s">
        <v>44</v>
      </c>
      <c r="W92" s="194" t="s">
        <v>44</v>
      </c>
      <c r="X92" s="194" t="s">
        <v>44</v>
      </c>
      <c r="Y92" s="194" t="s">
        <v>44</v>
      </c>
      <c r="Z92" s="194" t="s">
        <v>44</v>
      </c>
      <c r="AA92" s="194" t="s">
        <v>44</v>
      </c>
      <c r="AB92" s="194" t="s">
        <v>44</v>
      </c>
      <c r="AC92" s="194" t="s">
        <v>44</v>
      </c>
      <c r="AD92" s="194" t="s">
        <v>44</v>
      </c>
      <c r="AE92" s="194" t="s">
        <v>44</v>
      </c>
      <c r="AF92" s="293" t="s">
        <v>44</v>
      </c>
      <c r="AG92" s="293"/>
      <c r="AH92" s="293"/>
      <c r="AI92" s="293"/>
      <c r="AJ92" s="293"/>
      <c r="AK92" s="293"/>
      <c r="AL92" s="293"/>
      <c r="AM92" s="293"/>
      <c r="AN92" s="293"/>
      <c r="AO92" s="6"/>
      <c r="AP92" s="6"/>
      <c r="AQ92" s="6"/>
      <c r="AR92" s="6"/>
      <c r="AS92" s="6"/>
      <c r="AT92" s="6"/>
      <c r="AU92" s="6"/>
      <c r="AV92" s="6"/>
    </row>
    <row r="93" spans="1:48" ht="12.75">
      <c r="A93" s="194" t="s">
        <v>44</v>
      </c>
      <c r="B93" s="190" t="s">
        <v>44</v>
      </c>
      <c r="C93" s="190" t="s">
        <v>44</v>
      </c>
      <c r="D93" s="190" t="s">
        <v>44</v>
      </c>
      <c r="E93" s="190" t="s">
        <v>44</v>
      </c>
      <c r="F93" s="190" t="s">
        <v>44</v>
      </c>
      <c r="G93" s="190" t="s">
        <v>44</v>
      </c>
      <c r="H93" s="190" t="s">
        <v>44</v>
      </c>
      <c r="I93" s="190" t="s">
        <v>44</v>
      </c>
      <c r="J93" s="190" t="s">
        <v>44</v>
      </c>
      <c r="K93" s="190" t="s">
        <v>44</v>
      </c>
      <c r="L93" s="190" t="s">
        <v>44</v>
      </c>
      <c r="M93" s="190" t="s">
        <v>44</v>
      </c>
      <c r="N93" s="190" t="s">
        <v>44</v>
      </c>
      <c r="O93" s="190" t="s">
        <v>44</v>
      </c>
      <c r="P93" s="190" t="s">
        <v>44</v>
      </c>
      <c r="Q93" s="190" t="s">
        <v>44</v>
      </c>
      <c r="R93" s="190" t="s">
        <v>44</v>
      </c>
      <c r="S93" s="190" t="s">
        <v>44</v>
      </c>
      <c r="T93" s="190" t="s">
        <v>44</v>
      </c>
      <c r="U93" s="190" t="s">
        <v>44</v>
      </c>
      <c r="V93" s="192" t="s">
        <v>44</v>
      </c>
      <c r="W93" s="194" t="s">
        <v>44</v>
      </c>
      <c r="X93" s="194" t="s">
        <v>44</v>
      </c>
      <c r="Y93" s="194" t="s">
        <v>44</v>
      </c>
      <c r="Z93" s="194" t="s">
        <v>44</v>
      </c>
      <c r="AA93" s="194" t="s">
        <v>44</v>
      </c>
      <c r="AB93" s="194" t="s">
        <v>44</v>
      </c>
      <c r="AC93" s="194" t="s">
        <v>44</v>
      </c>
      <c r="AD93" s="194" t="s">
        <v>44</v>
      </c>
      <c r="AE93" s="194" t="s">
        <v>44</v>
      </c>
      <c r="AF93" s="293" t="s">
        <v>44</v>
      </c>
      <c r="AG93" s="293"/>
      <c r="AH93" s="293"/>
      <c r="AI93" s="293"/>
      <c r="AJ93" s="293"/>
      <c r="AK93" s="293"/>
      <c r="AL93" s="293"/>
      <c r="AM93" s="293"/>
      <c r="AN93" s="293"/>
      <c r="AO93" s="6"/>
      <c r="AP93" s="6"/>
      <c r="AQ93" s="6"/>
      <c r="AR93" s="6"/>
      <c r="AS93" s="6"/>
      <c r="AT93" s="6"/>
      <c r="AU93" s="6"/>
      <c r="AV93" s="6"/>
    </row>
    <row r="94" spans="1:48" ht="12.75">
      <c r="A94" s="194" t="s">
        <v>44</v>
      </c>
      <c r="B94" s="190" t="s">
        <v>44</v>
      </c>
      <c r="C94" s="190" t="s">
        <v>44</v>
      </c>
      <c r="D94" s="190" t="s">
        <v>44</v>
      </c>
      <c r="E94" s="190" t="s">
        <v>44</v>
      </c>
      <c r="F94" s="190" t="s">
        <v>44</v>
      </c>
      <c r="G94" s="190" t="s">
        <v>44</v>
      </c>
      <c r="H94" s="190" t="s">
        <v>44</v>
      </c>
      <c r="I94" s="190" t="s">
        <v>44</v>
      </c>
      <c r="J94" s="190" t="s">
        <v>44</v>
      </c>
      <c r="K94" s="193" t="s">
        <v>44</v>
      </c>
      <c r="L94" s="193" t="s">
        <v>44</v>
      </c>
      <c r="M94" s="190" t="s">
        <v>44</v>
      </c>
      <c r="N94" s="190" t="s">
        <v>44</v>
      </c>
      <c r="O94" s="190" t="s">
        <v>44</v>
      </c>
      <c r="P94" s="190" t="s">
        <v>44</v>
      </c>
      <c r="Q94" s="190" t="s">
        <v>44</v>
      </c>
      <c r="R94" s="190" t="s">
        <v>44</v>
      </c>
      <c r="S94" s="190" t="s">
        <v>44</v>
      </c>
      <c r="T94" s="190" t="s">
        <v>44</v>
      </c>
      <c r="U94" s="190" t="s">
        <v>44</v>
      </c>
      <c r="V94" s="194" t="s">
        <v>44</v>
      </c>
      <c r="W94" s="194" t="s">
        <v>44</v>
      </c>
      <c r="X94" s="194" t="s">
        <v>44</v>
      </c>
      <c r="Y94" s="194" t="s">
        <v>44</v>
      </c>
      <c r="Z94" s="194" t="s">
        <v>44</v>
      </c>
      <c r="AA94" s="194" t="s">
        <v>44</v>
      </c>
      <c r="AB94" s="194" t="s">
        <v>44</v>
      </c>
      <c r="AC94" s="194" t="s">
        <v>44</v>
      </c>
      <c r="AD94" s="194" t="s">
        <v>44</v>
      </c>
      <c r="AE94" s="194" t="s">
        <v>44</v>
      </c>
      <c r="AF94" s="293" t="s">
        <v>44</v>
      </c>
      <c r="AG94" s="293"/>
      <c r="AH94" s="293"/>
      <c r="AI94" s="293"/>
      <c r="AJ94" s="293"/>
      <c r="AK94" s="293"/>
      <c r="AL94" s="293"/>
      <c r="AM94" s="293"/>
      <c r="AN94" s="293"/>
      <c r="AO94" s="6"/>
      <c r="AP94" s="6"/>
      <c r="AQ94" s="6"/>
      <c r="AR94" s="6"/>
      <c r="AS94" s="6"/>
      <c r="AT94" s="6"/>
      <c r="AU94" s="6"/>
      <c r="AV94" s="6"/>
    </row>
    <row r="95" spans="1:48" ht="12.75">
      <c r="A95" s="194" t="s">
        <v>44</v>
      </c>
      <c r="B95" s="190" t="s">
        <v>44</v>
      </c>
      <c r="C95" s="190" t="s">
        <v>44</v>
      </c>
      <c r="D95" s="190" t="s">
        <v>44</v>
      </c>
      <c r="E95" s="190" t="s">
        <v>44</v>
      </c>
      <c r="F95" s="190" t="s">
        <v>44</v>
      </c>
      <c r="G95" s="190" t="s">
        <v>44</v>
      </c>
      <c r="H95" s="190" t="s">
        <v>44</v>
      </c>
      <c r="I95" s="190" t="s">
        <v>44</v>
      </c>
      <c r="J95" s="190" t="s">
        <v>44</v>
      </c>
      <c r="K95" s="193" t="s">
        <v>44</v>
      </c>
      <c r="L95" s="193" t="s">
        <v>44</v>
      </c>
      <c r="M95" s="190" t="s">
        <v>44</v>
      </c>
      <c r="N95" s="190" t="s">
        <v>44</v>
      </c>
      <c r="O95" s="190" t="s">
        <v>44</v>
      </c>
      <c r="P95" s="190" t="s">
        <v>44</v>
      </c>
      <c r="Q95" s="190" t="s">
        <v>44</v>
      </c>
      <c r="R95" s="190" t="s">
        <v>44</v>
      </c>
      <c r="S95" s="190" t="s">
        <v>44</v>
      </c>
      <c r="T95" s="190" t="s">
        <v>44</v>
      </c>
      <c r="U95" s="190" t="s">
        <v>44</v>
      </c>
      <c r="V95" s="194" t="s">
        <v>44</v>
      </c>
      <c r="W95" s="194" t="s">
        <v>44</v>
      </c>
      <c r="X95" s="194" t="s">
        <v>44</v>
      </c>
      <c r="Y95" s="194" t="s">
        <v>44</v>
      </c>
      <c r="Z95" s="194" t="s">
        <v>44</v>
      </c>
      <c r="AA95" s="194" t="s">
        <v>44</v>
      </c>
      <c r="AB95" s="194" t="s">
        <v>44</v>
      </c>
      <c r="AC95" s="194" t="s">
        <v>44</v>
      </c>
      <c r="AD95" s="194" t="s">
        <v>44</v>
      </c>
      <c r="AE95" s="194" t="s">
        <v>44</v>
      </c>
      <c r="AF95" s="293" t="s">
        <v>44</v>
      </c>
      <c r="AG95" s="293"/>
      <c r="AH95" s="293"/>
      <c r="AI95" s="293"/>
      <c r="AJ95" s="293"/>
      <c r="AK95" s="293"/>
      <c r="AL95" s="293"/>
      <c r="AM95" s="293"/>
      <c r="AN95" s="293"/>
      <c r="AO95" s="6"/>
      <c r="AP95" s="6"/>
      <c r="AQ95" s="6"/>
      <c r="AR95" s="6"/>
      <c r="AS95" s="6"/>
      <c r="AT95" s="6"/>
      <c r="AU95" s="6"/>
      <c r="AV95" s="6"/>
    </row>
    <row r="96" spans="1:48" ht="12.75">
      <c r="A96" s="194"/>
      <c r="B96" s="190"/>
      <c r="C96" s="190"/>
      <c r="D96" s="190"/>
      <c r="E96" s="190"/>
      <c r="F96" s="190"/>
      <c r="G96" s="190"/>
      <c r="H96" s="190"/>
      <c r="I96" s="190"/>
      <c r="J96" s="190"/>
      <c r="K96" s="193"/>
      <c r="L96" s="193"/>
      <c r="M96" s="190"/>
      <c r="N96" s="190"/>
      <c r="O96" s="190"/>
      <c r="P96" s="190"/>
      <c r="Q96" s="190"/>
      <c r="R96" s="190" t="s">
        <v>41</v>
      </c>
      <c r="S96" s="190" t="s">
        <v>41</v>
      </c>
      <c r="T96" s="190" t="s">
        <v>41</v>
      </c>
      <c r="U96" s="190" t="s">
        <v>41</v>
      </c>
      <c r="V96" s="194" t="s">
        <v>41</v>
      </c>
      <c r="W96" s="194" t="s">
        <v>41</v>
      </c>
      <c r="X96" s="194" t="s">
        <v>41</v>
      </c>
      <c r="Y96" s="194" t="s">
        <v>41</v>
      </c>
      <c r="Z96" s="194" t="s">
        <v>41</v>
      </c>
      <c r="AA96" s="194" t="s">
        <v>41</v>
      </c>
      <c r="AB96" s="194" t="s">
        <v>41</v>
      </c>
      <c r="AC96" s="194" t="s">
        <v>41</v>
      </c>
      <c r="AD96" s="194" t="s">
        <v>41</v>
      </c>
      <c r="AE96" s="194" t="s">
        <v>41</v>
      </c>
      <c r="AF96" s="293" t="s">
        <v>41</v>
      </c>
      <c r="AG96" s="293"/>
      <c r="AH96" s="293"/>
      <c r="AI96" s="293"/>
      <c r="AJ96" s="293"/>
      <c r="AK96" s="293"/>
      <c r="AL96" s="293"/>
      <c r="AM96" s="293"/>
      <c r="AN96" s="293"/>
      <c r="AO96" s="6"/>
      <c r="AP96" s="6"/>
      <c r="AQ96" s="6"/>
      <c r="AR96" s="6"/>
      <c r="AS96" s="6"/>
      <c r="AT96" s="6"/>
      <c r="AU96" s="6"/>
      <c r="AV96" s="6"/>
    </row>
    <row r="97" spans="1:48" ht="12.75">
      <c r="A97" s="194"/>
      <c r="B97" s="190"/>
      <c r="C97" s="190"/>
      <c r="D97" s="190"/>
      <c r="E97" s="190"/>
      <c r="F97" s="190"/>
      <c r="G97" s="190"/>
      <c r="H97" s="190"/>
      <c r="I97" s="190"/>
      <c r="J97" s="190"/>
      <c r="K97" s="193"/>
      <c r="L97" s="193"/>
      <c r="M97" s="190"/>
      <c r="N97" s="190"/>
      <c r="O97" s="190"/>
      <c r="P97" s="190"/>
      <c r="Q97" s="190"/>
      <c r="R97" s="190" t="s">
        <v>41</v>
      </c>
      <c r="S97" s="190" t="s">
        <v>41</v>
      </c>
      <c r="T97" s="190" t="s">
        <v>41</v>
      </c>
      <c r="U97" s="190" t="s">
        <v>41</v>
      </c>
      <c r="V97" s="194" t="s">
        <v>41</v>
      </c>
      <c r="W97" s="194" t="s">
        <v>41</v>
      </c>
      <c r="X97" s="194" t="s">
        <v>41</v>
      </c>
      <c r="Y97" s="194" t="s">
        <v>41</v>
      </c>
      <c r="Z97" s="194" t="s">
        <v>41</v>
      </c>
      <c r="AA97" s="194" t="s">
        <v>41</v>
      </c>
      <c r="AB97" s="194" t="s">
        <v>41</v>
      </c>
      <c r="AC97" s="194" t="s">
        <v>41</v>
      </c>
      <c r="AD97" s="194" t="s">
        <v>41</v>
      </c>
      <c r="AE97" s="194" t="s">
        <v>41</v>
      </c>
      <c r="AF97" s="293" t="s">
        <v>41</v>
      </c>
      <c r="AG97" s="293"/>
      <c r="AH97" s="293"/>
      <c r="AI97" s="293"/>
      <c r="AJ97" s="293"/>
      <c r="AK97" s="293"/>
      <c r="AL97" s="293"/>
      <c r="AM97" s="293"/>
      <c r="AN97" s="293"/>
      <c r="AO97" s="6"/>
      <c r="AP97" s="6"/>
      <c r="AQ97" s="6"/>
      <c r="AR97" s="6"/>
      <c r="AS97" s="6"/>
      <c r="AT97" s="6"/>
      <c r="AU97" s="6"/>
      <c r="AV97" s="6"/>
    </row>
    <row r="98" spans="1:48" ht="12.75">
      <c r="A98" s="194"/>
      <c r="B98" s="194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 t="s">
        <v>41</v>
      </c>
      <c r="S98" s="193" t="s">
        <v>41</v>
      </c>
      <c r="T98" s="193" t="s">
        <v>41</v>
      </c>
      <c r="U98" s="193" t="s">
        <v>41</v>
      </c>
      <c r="V98" s="194" t="s">
        <v>41</v>
      </c>
      <c r="W98" s="194" t="s">
        <v>41</v>
      </c>
      <c r="X98" s="194" t="s">
        <v>41</v>
      </c>
      <c r="Y98" s="194" t="s">
        <v>41</v>
      </c>
      <c r="Z98" s="194" t="s">
        <v>41</v>
      </c>
      <c r="AA98" s="194" t="s">
        <v>41</v>
      </c>
      <c r="AB98" s="194" t="s">
        <v>41</v>
      </c>
      <c r="AC98" s="194" t="s">
        <v>41</v>
      </c>
      <c r="AD98" s="194" t="s">
        <v>41</v>
      </c>
      <c r="AE98" s="194" t="s">
        <v>41</v>
      </c>
      <c r="AF98" s="293" t="s">
        <v>41</v>
      </c>
      <c r="AG98" s="293"/>
      <c r="AH98" s="293"/>
      <c r="AI98" s="293"/>
      <c r="AJ98" s="293"/>
      <c r="AK98" s="293"/>
      <c r="AL98" s="293"/>
      <c r="AM98" s="293"/>
      <c r="AN98" s="293"/>
      <c r="AO98" s="6"/>
      <c r="AP98" s="6"/>
      <c r="AQ98" s="6"/>
      <c r="AR98" s="6"/>
      <c r="AS98" s="6"/>
      <c r="AT98" s="6"/>
      <c r="AU98" s="6"/>
      <c r="AV98" s="6"/>
    </row>
    <row r="99" spans="1:48" ht="12.75">
      <c r="A99" s="194"/>
      <c r="B99" s="194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 t="s">
        <v>41</v>
      </c>
      <c r="N99" s="193" t="s">
        <v>41</v>
      </c>
      <c r="O99" s="193" t="s">
        <v>41</v>
      </c>
      <c r="P99" s="193" t="s">
        <v>41</v>
      </c>
      <c r="Q99" s="193" t="s">
        <v>41</v>
      </c>
      <c r="R99" s="193" t="s">
        <v>41</v>
      </c>
      <c r="S99" s="193" t="s">
        <v>41</v>
      </c>
      <c r="T99" s="193" t="s">
        <v>41</v>
      </c>
      <c r="U99" s="193" t="s">
        <v>41</v>
      </c>
      <c r="V99" s="194" t="s">
        <v>41</v>
      </c>
      <c r="W99" s="194" t="s">
        <v>41</v>
      </c>
      <c r="X99" s="194" t="s">
        <v>41</v>
      </c>
      <c r="Y99" s="194" t="s">
        <v>41</v>
      </c>
      <c r="Z99" s="194" t="s">
        <v>41</v>
      </c>
      <c r="AA99" s="194" t="s">
        <v>41</v>
      </c>
      <c r="AB99" s="194" t="s">
        <v>41</v>
      </c>
      <c r="AC99" s="194" t="s">
        <v>41</v>
      </c>
      <c r="AD99" s="194" t="s">
        <v>41</v>
      </c>
      <c r="AE99" s="194" t="s">
        <v>41</v>
      </c>
      <c r="AF99" s="293" t="s">
        <v>41</v>
      </c>
      <c r="AG99" s="293"/>
      <c r="AH99" s="293"/>
      <c r="AI99" s="293"/>
      <c r="AJ99" s="293"/>
      <c r="AK99" s="293"/>
      <c r="AL99" s="293"/>
      <c r="AM99" s="293"/>
      <c r="AN99" s="293"/>
      <c r="AO99" s="6"/>
      <c r="AP99" s="6"/>
      <c r="AQ99" s="6"/>
      <c r="AR99" s="6"/>
      <c r="AS99" s="6"/>
      <c r="AT99" s="6"/>
      <c r="AU99" s="6"/>
      <c r="AV99" s="6"/>
    </row>
    <row r="100" spans="1:48" ht="12.75">
      <c r="A100" s="194"/>
      <c r="B100" s="194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 t="s">
        <v>41</v>
      </c>
      <c r="N100" s="193" t="s">
        <v>41</v>
      </c>
      <c r="O100" s="193" t="s">
        <v>41</v>
      </c>
      <c r="P100" s="193" t="s">
        <v>41</v>
      </c>
      <c r="Q100" s="193" t="s">
        <v>41</v>
      </c>
      <c r="R100" s="193" t="s">
        <v>41</v>
      </c>
      <c r="S100" s="193" t="s">
        <v>41</v>
      </c>
      <c r="T100" s="193" t="s">
        <v>41</v>
      </c>
      <c r="U100" s="193" t="s">
        <v>41</v>
      </c>
      <c r="V100" s="194" t="s">
        <v>41</v>
      </c>
      <c r="W100" s="194" t="s">
        <v>41</v>
      </c>
      <c r="X100" s="194" t="s">
        <v>41</v>
      </c>
      <c r="Y100" s="194" t="s">
        <v>41</v>
      </c>
      <c r="Z100" s="194" t="s">
        <v>41</v>
      </c>
      <c r="AA100" s="194" t="s">
        <v>41</v>
      </c>
      <c r="AB100" s="194" t="s">
        <v>41</v>
      </c>
      <c r="AC100" s="194" t="s">
        <v>41</v>
      </c>
      <c r="AD100" s="194" t="s">
        <v>41</v>
      </c>
      <c r="AE100" s="194" t="s">
        <v>41</v>
      </c>
      <c r="AF100" s="293" t="s">
        <v>41</v>
      </c>
      <c r="AG100" s="293"/>
      <c r="AH100" s="293"/>
      <c r="AI100" s="293"/>
      <c r="AJ100" s="293"/>
      <c r="AK100" s="293"/>
      <c r="AL100" s="293"/>
      <c r="AM100" s="293"/>
      <c r="AN100" s="293"/>
      <c r="AO100" s="6"/>
      <c r="AP100" s="6"/>
      <c r="AQ100" s="6"/>
      <c r="AR100" s="6"/>
      <c r="AS100" s="6"/>
      <c r="AT100" s="6"/>
      <c r="AU100" s="6"/>
      <c r="AV100" s="6"/>
    </row>
    <row r="101" spans="1:48" ht="12.75">
      <c r="A101" s="194"/>
      <c r="B101" s="194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 t="s">
        <v>41</v>
      </c>
      <c r="N101" s="193" t="s">
        <v>41</v>
      </c>
      <c r="O101" s="193" t="s">
        <v>41</v>
      </c>
      <c r="P101" s="193" t="s">
        <v>41</v>
      </c>
      <c r="Q101" s="193" t="s">
        <v>41</v>
      </c>
      <c r="R101" s="193" t="s">
        <v>41</v>
      </c>
      <c r="S101" s="193" t="s">
        <v>41</v>
      </c>
      <c r="T101" s="193" t="s">
        <v>41</v>
      </c>
      <c r="U101" s="193" t="s">
        <v>41</v>
      </c>
      <c r="V101" s="194" t="s">
        <v>41</v>
      </c>
      <c r="W101" s="194" t="s">
        <v>41</v>
      </c>
      <c r="X101" s="194" t="s">
        <v>41</v>
      </c>
      <c r="Y101" s="194" t="s">
        <v>41</v>
      </c>
      <c r="Z101" s="194" t="s">
        <v>41</v>
      </c>
      <c r="AA101" s="194" t="s">
        <v>41</v>
      </c>
      <c r="AB101" s="194" t="s">
        <v>41</v>
      </c>
      <c r="AC101" s="194" t="s">
        <v>41</v>
      </c>
      <c r="AD101" s="194" t="s">
        <v>41</v>
      </c>
      <c r="AE101" s="194" t="s">
        <v>41</v>
      </c>
      <c r="AF101" s="293" t="s">
        <v>41</v>
      </c>
      <c r="AG101" s="293"/>
      <c r="AH101" s="293"/>
      <c r="AI101" s="293"/>
      <c r="AJ101" s="293"/>
      <c r="AK101" s="293"/>
      <c r="AL101" s="293"/>
      <c r="AM101" s="293"/>
      <c r="AN101" s="293"/>
      <c r="AO101" s="6"/>
      <c r="AP101" s="6"/>
      <c r="AQ101" s="6"/>
      <c r="AR101" s="6"/>
      <c r="AS101" s="6"/>
      <c r="AT101" s="6"/>
      <c r="AU101" s="6"/>
      <c r="AV101" s="6"/>
    </row>
    <row r="102" spans="1:48" ht="12.75">
      <c r="A102" s="194"/>
      <c r="B102" s="194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 t="s">
        <v>41</v>
      </c>
      <c r="N102" s="193" t="s">
        <v>41</v>
      </c>
      <c r="O102" s="193" t="s">
        <v>41</v>
      </c>
      <c r="P102" s="193" t="s">
        <v>41</v>
      </c>
      <c r="Q102" s="193" t="s">
        <v>41</v>
      </c>
      <c r="R102" s="193" t="s">
        <v>41</v>
      </c>
      <c r="S102" s="193" t="s">
        <v>41</v>
      </c>
      <c r="T102" s="193" t="s">
        <v>41</v>
      </c>
      <c r="U102" s="193" t="s">
        <v>41</v>
      </c>
      <c r="V102" s="194" t="s">
        <v>41</v>
      </c>
      <c r="W102" s="194" t="s">
        <v>41</v>
      </c>
      <c r="X102" s="194" t="s">
        <v>41</v>
      </c>
      <c r="Y102" s="194" t="s">
        <v>41</v>
      </c>
      <c r="Z102" s="194" t="s">
        <v>41</v>
      </c>
      <c r="AA102" s="194" t="s">
        <v>41</v>
      </c>
      <c r="AB102" s="194" t="s">
        <v>41</v>
      </c>
      <c r="AC102" s="194" t="s">
        <v>41</v>
      </c>
      <c r="AD102" s="194" t="s">
        <v>41</v>
      </c>
      <c r="AE102" s="194" t="s">
        <v>41</v>
      </c>
      <c r="AF102" s="293" t="s">
        <v>41</v>
      </c>
      <c r="AG102" s="293"/>
      <c r="AH102" s="293"/>
      <c r="AI102" s="293"/>
      <c r="AJ102" s="293"/>
      <c r="AK102" s="293"/>
      <c r="AL102" s="293"/>
      <c r="AM102" s="293"/>
      <c r="AN102" s="293"/>
      <c r="AO102" s="6"/>
      <c r="AP102" s="6"/>
      <c r="AQ102" s="6"/>
      <c r="AR102" s="6"/>
      <c r="AS102" s="6"/>
      <c r="AT102" s="6"/>
      <c r="AU102" s="6"/>
      <c r="AV102" s="6"/>
    </row>
    <row r="103" spans="1:48" ht="12.75">
      <c r="A103" s="194"/>
      <c r="B103" s="194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 t="s">
        <v>41</v>
      </c>
      <c r="N103" s="193" t="s">
        <v>41</v>
      </c>
      <c r="O103" s="193" t="s">
        <v>41</v>
      </c>
      <c r="P103" s="193" t="s">
        <v>41</v>
      </c>
      <c r="Q103" s="193" t="s">
        <v>41</v>
      </c>
      <c r="R103" s="193" t="s">
        <v>41</v>
      </c>
      <c r="S103" s="193" t="s">
        <v>41</v>
      </c>
      <c r="T103" s="193" t="s">
        <v>41</v>
      </c>
      <c r="U103" s="193" t="s">
        <v>41</v>
      </c>
      <c r="V103" s="194" t="s">
        <v>41</v>
      </c>
      <c r="W103" s="194" t="s">
        <v>41</v>
      </c>
      <c r="X103" s="194" t="s">
        <v>41</v>
      </c>
      <c r="Y103" s="194" t="s">
        <v>41</v>
      </c>
      <c r="Z103" s="194" t="s">
        <v>41</v>
      </c>
      <c r="AA103" s="194" t="s">
        <v>41</v>
      </c>
      <c r="AB103" s="194" t="s">
        <v>41</v>
      </c>
      <c r="AC103" s="194" t="s">
        <v>41</v>
      </c>
      <c r="AD103" s="194" t="s">
        <v>41</v>
      </c>
      <c r="AE103" s="194" t="s">
        <v>41</v>
      </c>
      <c r="AF103" s="293" t="s">
        <v>41</v>
      </c>
      <c r="AG103" s="293"/>
      <c r="AH103" s="293"/>
      <c r="AI103" s="293"/>
      <c r="AJ103" s="293"/>
      <c r="AK103" s="293"/>
      <c r="AL103" s="293"/>
      <c r="AM103" s="293"/>
      <c r="AN103" s="293"/>
      <c r="AO103" s="6"/>
      <c r="AP103" s="6"/>
      <c r="AQ103" s="6"/>
      <c r="AR103" s="6"/>
      <c r="AS103" s="6"/>
      <c r="AT103" s="6"/>
      <c r="AU103" s="6"/>
      <c r="AV103" s="6"/>
    </row>
    <row r="104" spans="1:48" ht="12.75">
      <c r="A104" s="194"/>
      <c r="B104" s="194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 t="s">
        <v>41</v>
      </c>
      <c r="N104" s="193" t="s">
        <v>41</v>
      </c>
      <c r="O104" s="193" t="s">
        <v>41</v>
      </c>
      <c r="P104" s="193" t="s">
        <v>41</v>
      </c>
      <c r="Q104" s="193" t="s">
        <v>41</v>
      </c>
      <c r="R104" s="193" t="s">
        <v>41</v>
      </c>
      <c r="S104" s="193" t="s">
        <v>41</v>
      </c>
      <c r="T104" s="193" t="s">
        <v>41</v>
      </c>
      <c r="U104" s="193" t="s">
        <v>41</v>
      </c>
      <c r="V104" s="194" t="s">
        <v>41</v>
      </c>
      <c r="W104" s="194" t="s">
        <v>41</v>
      </c>
      <c r="X104" s="194" t="s">
        <v>41</v>
      </c>
      <c r="Y104" s="194" t="s">
        <v>41</v>
      </c>
      <c r="Z104" s="194" t="s">
        <v>41</v>
      </c>
      <c r="AA104" s="194" t="s">
        <v>41</v>
      </c>
      <c r="AB104" s="194" t="s">
        <v>41</v>
      </c>
      <c r="AC104" s="194" t="s">
        <v>41</v>
      </c>
      <c r="AD104" s="194" t="s">
        <v>41</v>
      </c>
      <c r="AE104" s="194" t="s">
        <v>41</v>
      </c>
      <c r="AF104" s="293" t="s">
        <v>41</v>
      </c>
      <c r="AG104" s="293"/>
      <c r="AH104" s="293"/>
      <c r="AI104" s="293"/>
      <c r="AJ104" s="293"/>
      <c r="AK104" s="293"/>
      <c r="AL104" s="293"/>
      <c r="AM104" s="293"/>
      <c r="AN104" s="293"/>
      <c r="AO104" s="6"/>
      <c r="AP104" s="6"/>
      <c r="AQ104" s="6"/>
      <c r="AR104" s="6"/>
      <c r="AS104" s="6"/>
      <c r="AT104" s="6"/>
      <c r="AU104" s="6"/>
      <c r="AV104" s="6"/>
    </row>
    <row r="105" spans="1:48" ht="12.75">
      <c r="A105" s="194"/>
      <c r="B105" s="194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293" t="s">
        <v>41</v>
      </c>
      <c r="AG105" s="293"/>
      <c r="AH105" s="293"/>
      <c r="AI105" s="293"/>
      <c r="AJ105" s="293"/>
      <c r="AK105" s="293"/>
      <c r="AL105" s="293"/>
      <c r="AM105" s="293"/>
      <c r="AN105" s="293"/>
      <c r="AO105" s="6"/>
      <c r="AP105" s="6"/>
      <c r="AQ105" s="6"/>
      <c r="AR105" s="6"/>
      <c r="AS105" s="6"/>
      <c r="AT105" s="6"/>
      <c r="AU105" s="6"/>
      <c r="AV105" s="6"/>
    </row>
    <row r="106" spans="1:48" ht="12.75">
      <c r="A106" s="194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 t="s">
        <v>44</v>
      </c>
      <c r="P106" s="193" t="s">
        <v>44</v>
      </c>
      <c r="Q106" s="193" t="s">
        <v>44</v>
      </c>
      <c r="R106" s="193" t="s">
        <v>44</v>
      </c>
      <c r="S106" s="193" t="s">
        <v>44</v>
      </c>
      <c r="T106" s="193" t="s">
        <v>44</v>
      </c>
      <c r="U106" s="193" t="s">
        <v>44</v>
      </c>
      <c r="V106" s="194" t="s">
        <v>44</v>
      </c>
      <c r="W106" s="194" t="s">
        <v>44</v>
      </c>
      <c r="X106" s="194" t="s">
        <v>44</v>
      </c>
      <c r="Y106" s="194" t="s">
        <v>44</v>
      </c>
      <c r="Z106" s="194" t="s">
        <v>44</v>
      </c>
      <c r="AA106" s="194" t="s">
        <v>44</v>
      </c>
      <c r="AB106" s="194" t="s">
        <v>44</v>
      </c>
      <c r="AC106" s="194" t="s">
        <v>44</v>
      </c>
      <c r="AD106" s="194" t="s">
        <v>44</v>
      </c>
      <c r="AE106" s="194" t="s">
        <v>47</v>
      </c>
      <c r="AF106" s="293" t="s">
        <v>41</v>
      </c>
      <c r="AG106" s="293"/>
      <c r="AH106" s="293"/>
      <c r="AI106" s="293"/>
      <c r="AJ106" s="293"/>
      <c r="AK106" s="293"/>
      <c r="AL106" s="293"/>
      <c r="AM106" s="293"/>
      <c r="AN106" s="293"/>
      <c r="AO106" s="6"/>
      <c r="AP106" s="6"/>
      <c r="AQ106" s="6"/>
      <c r="AR106" s="6"/>
      <c r="AS106" s="6"/>
      <c r="AT106" s="6"/>
      <c r="AU106" s="6"/>
      <c r="AV106" s="6"/>
    </row>
    <row r="107" spans="1:48" ht="12.75">
      <c r="A107" s="194" t="s">
        <v>43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 t="s">
        <v>110</v>
      </c>
      <c r="L107" s="190" t="s">
        <v>109</v>
      </c>
      <c r="M107" s="190" t="s">
        <v>110</v>
      </c>
      <c r="N107" s="190" t="s">
        <v>109</v>
      </c>
      <c r="O107" s="190" t="s">
        <v>44</v>
      </c>
      <c r="P107" s="193" t="s">
        <v>44</v>
      </c>
      <c r="Q107" s="193" t="s">
        <v>44</v>
      </c>
      <c r="R107" s="193" t="s">
        <v>44</v>
      </c>
      <c r="S107" s="193" t="s">
        <v>44</v>
      </c>
      <c r="T107" s="193" t="s">
        <v>44</v>
      </c>
      <c r="U107" s="193" t="s">
        <v>44</v>
      </c>
      <c r="V107" s="194" t="s">
        <v>44</v>
      </c>
      <c r="W107" s="194" t="s">
        <v>44</v>
      </c>
      <c r="X107" s="194" t="s">
        <v>44</v>
      </c>
      <c r="Y107" s="194" t="s">
        <v>44</v>
      </c>
      <c r="Z107" s="194" t="s">
        <v>44</v>
      </c>
      <c r="AA107" s="194" t="s">
        <v>44</v>
      </c>
      <c r="AB107" s="194" t="s">
        <v>44</v>
      </c>
      <c r="AC107" s="194" t="s">
        <v>44</v>
      </c>
      <c r="AD107" s="194" t="s">
        <v>44</v>
      </c>
      <c r="AE107" s="194" t="s">
        <v>47</v>
      </c>
      <c r="AF107" s="293" t="s">
        <v>41</v>
      </c>
      <c r="AG107" s="293"/>
      <c r="AH107" s="293"/>
      <c r="AI107" s="293"/>
      <c r="AJ107" s="293"/>
      <c r="AK107" s="293"/>
      <c r="AL107" s="293"/>
      <c r="AM107" s="293"/>
      <c r="AN107" s="293"/>
      <c r="AO107" s="6"/>
      <c r="AP107" s="6"/>
      <c r="AQ107" s="6"/>
      <c r="AR107" s="6"/>
      <c r="AS107" s="6"/>
      <c r="AT107" s="6"/>
      <c r="AU107" s="6"/>
      <c r="AV107" s="6"/>
    </row>
    <row r="108" spans="1:48" ht="12.75">
      <c r="A108" s="192">
        <v>768</v>
      </c>
      <c r="B108" s="190">
        <v>503.04</v>
      </c>
      <c r="C108" s="190">
        <v>15680</v>
      </c>
      <c r="D108" s="190">
        <v>0</v>
      </c>
      <c r="E108" s="190">
        <v>-237.8980664016244</v>
      </c>
      <c r="F108" s="190">
        <v>0</v>
      </c>
      <c r="G108" s="190">
        <v>160</v>
      </c>
      <c r="H108" s="190">
        <v>0</v>
      </c>
      <c r="I108" s="190">
        <v>0</v>
      </c>
      <c r="J108" s="190">
        <v>0</v>
      </c>
      <c r="K108" s="190">
        <v>0</v>
      </c>
      <c r="L108" s="190" t="s">
        <v>44</v>
      </c>
      <c r="M108" s="190" t="s">
        <v>44</v>
      </c>
      <c r="N108" s="190" t="s">
        <v>44</v>
      </c>
      <c r="O108" s="190" t="s">
        <v>44</v>
      </c>
      <c r="P108" s="190" t="s">
        <v>44</v>
      </c>
      <c r="Q108" s="190" t="s">
        <v>44</v>
      </c>
      <c r="R108" s="190" t="s">
        <v>44</v>
      </c>
      <c r="S108" s="190" t="s">
        <v>44</v>
      </c>
      <c r="T108" s="190" t="s">
        <v>44</v>
      </c>
      <c r="U108" s="190" t="s">
        <v>44</v>
      </c>
      <c r="V108" s="192" t="s">
        <v>44</v>
      </c>
      <c r="W108" s="194" t="s">
        <v>44</v>
      </c>
      <c r="X108" s="194" t="s">
        <v>44</v>
      </c>
      <c r="Y108" s="194" t="s">
        <v>44</v>
      </c>
      <c r="Z108" s="194" t="s">
        <v>44</v>
      </c>
      <c r="AA108" s="194" t="s">
        <v>44</v>
      </c>
      <c r="AB108" s="194" t="s">
        <v>44</v>
      </c>
      <c r="AC108" s="194" t="s">
        <v>44</v>
      </c>
      <c r="AD108" s="194" t="s">
        <v>44</v>
      </c>
      <c r="AE108" s="194" t="s">
        <v>44</v>
      </c>
      <c r="AF108" s="293" t="s">
        <v>44</v>
      </c>
      <c r="AG108" s="293"/>
      <c r="AH108" s="293"/>
      <c r="AI108" s="293"/>
      <c r="AJ108" s="293"/>
      <c r="AK108" s="293"/>
      <c r="AL108" s="293"/>
      <c r="AM108" s="293"/>
      <c r="AN108" s="293"/>
      <c r="AO108" s="6"/>
      <c r="AP108" s="6"/>
      <c r="AQ108" s="6"/>
      <c r="AR108" s="6"/>
      <c r="AS108" s="6"/>
      <c r="AT108" s="6"/>
      <c r="AU108" s="6"/>
      <c r="AV108" s="6"/>
    </row>
    <row r="109" spans="1:48" ht="12.75">
      <c r="A109" s="192">
        <v>0.8733333333333332</v>
      </c>
      <c r="B109" s="190">
        <v>432</v>
      </c>
      <c r="C109" s="190">
        <v>13440</v>
      </c>
      <c r="D109" s="190">
        <v>0</v>
      </c>
      <c r="E109" s="190">
        <v>-178.42354980121831</v>
      </c>
      <c r="F109" s="190">
        <v>0</v>
      </c>
      <c r="G109" s="190">
        <v>120</v>
      </c>
      <c r="H109" s="190">
        <v>0</v>
      </c>
      <c r="I109" s="190">
        <v>0</v>
      </c>
      <c r="J109" s="190">
        <v>0</v>
      </c>
      <c r="K109" s="190">
        <v>0</v>
      </c>
      <c r="L109" s="190" t="s">
        <v>44</v>
      </c>
      <c r="M109" s="190" t="s">
        <v>44</v>
      </c>
      <c r="N109" s="190" t="s">
        <v>44</v>
      </c>
      <c r="O109" s="190" t="s">
        <v>44</v>
      </c>
      <c r="P109" s="190" t="s">
        <v>44</v>
      </c>
      <c r="Q109" s="190" t="s">
        <v>44</v>
      </c>
      <c r="R109" s="190" t="s">
        <v>44</v>
      </c>
      <c r="S109" s="190" t="s">
        <v>44</v>
      </c>
      <c r="T109" s="190" t="s">
        <v>44</v>
      </c>
      <c r="U109" s="190" t="s">
        <v>44</v>
      </c>
      <c r="V109" s="192" t="s">
        <v>44</v>
      </c>
      <c r="W109" s="194" t="s">
        <v>44</v>
      </c>
      <c r="X109" s="194" t="s">
        <v>44</v>
      </c>
      <c r="Y109" s="194" t="s">
        <v>44</v>
      </c>
      <c r="Z109" s="194" t="s">
        <v>44</v>
      </c>
      <c r="AA109" s="194" t="s">
        <v>44</v>
      </c>
      <c r="AB109" s="194" t="s">
        <v>44</v>
      </c>
      <c r="AC109" s="194" t="s">
        <v>44</v>
      </c>
      <c r="AD109" s="194" t="s">
        <v>44</v>
      </c>
      <c r="AE109" s="194" t="s">
        <v>44</v>
      </c>
      <c r="AF109" s="293" t="s">
        <v>44</v>
      </c>
      <c r="AG109" s="293"/>
      <c r="AH109" s="293"/>
      <c r="AI109" s="293"/>
      <c r="AJ109" s="293"/>
      <c r="AK109" s="293"/>
      <c r="AL109" s="293"/>
      <c r="AM109" s="293"/>
      <c r="AN109" s="293"/>
      <c r="AO109" s="6"/>
      <c r="AP109" s="6"/>
      <c r="AQ109" s="6"/>
      <c r="AR109" s="6"/>
      <c r="AS109" s="6"/>
      <c r="AT109" s="6"/>
      <c r="AU109" s="6"/>
      <c r="AV109" s="6"/>
    </row>
    <row r="110" spans="1:48" ht="12.75">
      <c r="A110" s="192">
        <v>0.8166666666666665</v>
      </c>
      <c r="B110" s="190">
        <v>0.9333333333333336</v>
      </c>
      <c r="C110" s="190">
        <v>480000</v>
      </c>
      <c r="D110" s="190">
        <v>0</v>
      </c>
      <c r="E110" s="190">
        <v>-5947.45166004061</v>
      </c>
      <c r="F110" s="190">
        <v>0</v>
      </c>
      <c r="G110" s="190">
        <v>4000</v>
      </c>
      <c r="H110" s="190">
        <v>0</v>
      </c>
      <c r="I110" s="190">
        <v>0</v>
      </c>
      <c r="J110" s="190">
        <v>0</v>
      </c>
      <c r="K110" s="190">
        <v>0</v>
      </c>
      <c r="L110" s="190" t="s">
        <v>44</v>
      </c>
      <c r="M110" s="190" t="s">
        <v>44</v>
      </c>
      <c r="N110" s="190" t="s">
        <v>44</v>
      </c>
      <c r="O110" s="190" t="s">
        <v>44</v>
      </c>
      <c r="P110" s="190" t="s">
        <v>44</v>
      </c>
      <c r="Q110" s="190" t="s">
        <v>44</v>
      </c>
      <c r="R110" s="190" t="s">
        <v>44</v>
      </c>
      <c r="S110" s="190" t="s">
        <v>44</v>
      </c>
      <c r="T110" s="190" t="s">
        <v>44</v>
      </c>
      <c r="U110" s="190" t="s">
        <v>44</v>
      </c>
      <c r="V110" s="192" t="s">
        <v>44</v>
      </c>
      <c r="W110" s="194" t="s">
        <v>44</v>
      </c>
      <c r="X110" s="194" t="s">
        <v>44</v>
      </c>
      <c r="Y110" s="194" t="s">
        <v>44</v>
      </c>
      <c r="Z110" s="194" t="s">
        <v>44</v>
      </c>
      <c r="AA110" s="194" t="s">
        <v>44</v>
      </c>
      <c r="AB110" s="194" t="s">
        <v>44</v>
      </c>
      <c r="AC110" s="194" t="s">
        <v>44</v>
      </c>
      <c r="AD110" s="194" t="s">
        <v>44</v>
      </c>
      <c r="AE110" s="194" t="s">
        <v>44</v>
      </c>
      <c r="AF110" s="293" t="s">
        <v>44</v>
      </c>
      <c r="AG110" s="293"/>
      <c r="AH110" s="293"/>
      <c r="AI110" s="293"/>
      <c r="AJ110" s="293"/>
      <c r="AK110" s="293"/>
      <c r="AL110" s="293"/>
      <c r="AM110" s="293"/>
      <c r="AN110" s="293"/>
      <c r="AO110" s="6"/>
      <c r="AP110" s="6"/>
      <c r="AQ110" s="6"/>
      <c r="AR110" s="6"/>
      <c r="AS110" s="6"/>
      <c r="AT110" s="6"/>
      <c r="AU110" s="6"/>
      <c r="AV110" s="6"/>
    </row>
    <row r="111" spans="1:48" ht="12.75">
      <c r="A111" s="192">
        <v>0</v>
      </c>
      <c r="B111" s="190">
        <v>0</v>
      </c>
      <c r="C111" s="190">
        <v>0</v>
      </c>
      <c r="D111" s="190">
        <v>1560</v>
      </c>
      <c r="E111" s="190">
        <v>0</v>
      </c>
      <c r="F111" s="190">
        <v>0</v>
      </c>
      <c r="G111" s="190">
        <v>0</v>
      </c>
      <c r="H111" s="190">
        <v>0</v>
      </c>
      <c r="I111" s="190">
        <v>0</v>
      </c>
      <c r="J111" s="190">
        <v>0</v>
      </c>
      <c r="K111" s="190">
        <v>0</v>
      </c>
      <c r="L111" s="190" t="s">
        <v>44</v>
      </c>
      <c r="M111" s="190" t="s">
        <v>44</v>
      </c>
      <c r="N111" s="190" t="s">
        <v>44</v>
      </c>
      <c r="O111" s="190" t="s">
        <v>44</v>
      </c>
      <c r="P111" s="190" t="s">
        <v>44</v>
      </c>
      <c r="Q111" s="190" t="s">
        <v>44</v>
      </c>
      <c r="R111" s="190" t="s">
        <v>44</v>
      </c>
      <c r="S111" s="190" t="s">
        <v>44</v>
      </c>
      <c r="T111" s="190" t="s">
        <v>44</v>
      </c>
      <c r="U111" s="190" t="s">
        <v>44</v>
      </c>
      <c r="V111" s="192" t="s">
        <v>44</v>
      </c>
      <c r="W111" s="194" t="s">
        <v>44</v>
      </c>
      <c r="X111" s="194" t="s">
        <v>44</v>
      </c>
      <c r="Y111" s="194" t="s">
        <v>44</v>
      </c>
      <c r="Z111" s="194" t="s">
        <v>44</v>
      </c>
      <c r="AA111" s="194" t="s">
        <v>44</v>
      </c>
      <c r="AB111" s="194" t="s">
        <v>44</v>
      </c>
      <c r="AC111" s="194" t="s">
        <v>44</v>
      </c>
      <c r="AD111" s="194" t="s">
        <v>44</v>
      </c>
      <c r="AE111" s="194" t="s">
        <v>44</v>
      </c>
      <c r="AF111" s="293" t="s">
        <v>44</v>
      </c>
      <c r="AG111" s="293"/>
      <c r="AH111" s="293"/>
      <c r="AI111" s="293"/>
      <c r="AJ111" s="293"/>
      <c r="AK111" s="293"/>
      <c r="AL111" s="293"/>
      <c r="AM111" s="293"/>
      <c r="AN111" s="293"/>
      <c r="AO111" s="6"/>
      <c r="AP111" s="6"/>
      <c r="AQ111" s="6"/>
      <c r="AR111" s="6"/>
      <c r="AS111" s="6"/>
      <c r="AT111" s="6"/>
      <c r="AU111" s="6"/>
      <c r="AV111" s="6"/>
    </row>
    <row r="112" spans="1:48" ht="12.75">
      <c r="A112" s="192">
        <v>-0.2167890154310752</v>
      </c>
      <c r="B112" s="190">
        <v>-0.21678901543107523</v>
      </c>
      <c r="C112" s="190">
        <v>-0.2167890154310752</v>
      </c>
      <c r="D112" s="190">
        <v>0</v>
      </c>
      <c r="E112" s="190">
        <v>1568</v>
      </c>
      <c r="F112" s="190">
        <v>0</v>
      </c>
      <c r="G112" s="190">
        <v>0</v>
      </c>
      <c r="H112" s="190">
        <v>0</v>
      </c>
      <c r="I112" s="190">
        <v>0</v>
      </c>
      <c r="J112" s="190">
        <v>0</v>
      </c>
      <c r="K112" s="190">
        <v>0</v>
      </c>
      <c r="L112" s="190" t="s">
        <v>44</v>
      </c>
      <c r="M112" s="190" t="s">
        <v>44</v>
      </c>
      <c r="N112" s="190" t="s">
        <v>44</v>
      </c>
      <c r="O112" s="190" t="s">
        <v>44</v>
      </c>
      <c r="P112" s="190" t="s">
        <v>44</v>
      </c>
      <c r="Q112" s="190" t="s">
        <v>44</v>
      </c>
      <c r="R112" s="190" t="s">
        <v>44</v>
      </c>
      <c r="S112" s="190" t="s">
        <v>44</v>
      </c>
      <c r="T112" s="190" t="s">
        <v>44</v>
      </c>
      <c r="U112" s="190" t="s">
        <v>44</v>
      </c>
      <c r="V112" s="192" t="s">
        <v>44</v>
      </c>
      <c r="W112" s="194" t="s">
        <v>44</v>
      </c>
      <c r="X112" s="194" t="s">
        <v>44</v>
      </c>
      <c r="Y112" s="194" t="s">
        <v>44</v>
      </c>
      <c r="Z112" s="194" t="s">
        <v>44</v>
      </c>
      <c r="AA112" s="194" t="s">
        <v>44</v>
      </c>
      <c r="AB112" s="194" t="s">
        <v>44</v>
      </c>
      <c r="AC112" s="194" t="s">
        <v>44</v>
      </c>
      <c r="AD112" s="194" t="s">
        <v>44</v>
      </c>
      <c r="AE112" s="194" t="s">
        <v>44</v>
      </c>
      <c r="AF112" s="293" t="s">
        <v>44</v>
      </c>
      <c r="AG112" s="293"/>
      <c r="AH112" s="293"/>
      <c r="AI112" s="293"/>
      <c r="AJ112" s="293"/>
      <c r="AK112" s="293"/>
      <c r="AL112" s="293"/>
      <c r="AM112" s="293"/>
      <c r="AN112" s="293"/>
      <c r="AO112" s="6"/>
      <c r="AP112" s="6"/>
      <c r="AQ112" s="6"/>
      <c r="AR112" s="6"/>
      <c r="AS112" s="6"/>
      <c r="AT112" s="6"/>
      <c r="AU112" s="6"/>
      <c r="AV112" s="6"/>
    </row>
    <row r="113" spans="1:48" ht="12.75">
      <c r="A113" s="192">
        <v>0</v>
      </c>
      <c r="B113" s="190">
        <v>0</v>
      </c>
      <c r="C113" s="190">
        <v>0</v>
      </c>
      <c r="D113" s="190">
        <v>0</v>
      </c>
      <c r="E113" s="190">
        <v>0</v>
      </c>
      <c r="F113" s="190">
        <v>0.91</v>
      </c>
      <c r="G113" s="190">
        <v>0</v>
      </c>
      <c r="H113" s="190">
        <v>0</v>
      </c>
      <c r="I113" s="190">
        <v>0</v>
      </c>
      <c r="J113" s="190">
        <v>0</v>
      </c>
      <c r="K113" s="190">
        <v>0</v>
      </c>
      <c r="L113" s="190" t="s">
        <v>44</v>
      </c>
      <c r="M113" s="190" t="s">
        <v>44</v>
      </c>
      <c r="N113" s="190" t="s">
        <v>44</v>
      </c>
      <c r="O113" s="190" t="s">
        <v>44</v>
      </c>
      <c r="P113" s="190" t="s">
        <v>44</v>
      </c>
      <c r="Q113" s="190" t="s">
        <v>44</v>
      </c>
      <c r="R113" s="190" t="s">
        <v>44</v>
      </c>
      <c r="S113" s="190" t="s">
        <v>44</v>
      </c>
      <c r="T113" s="190" t="s">
        <v>44</v>
      </c>
      <c r="U113" s="190" t="s">
        <v>44</v>
      </c>
      <c r="V113" s="192" t="s">
        <v>44</v>
      </c>
      <c r="W113" s="194" t="s">
        <v>44</v>
      </c>
      <c r="X113" s="194" t="s">
        <v>44</v>
      </c>
      <c r="Y113" s="194" t="s">
        <v>44</v>
      </c>
      <c r="Z113" s="194" t="s">
        <v>44</v>
      </c>
      <c r="AA113" s="194" t="s">
        <v>44</v>
      </c>
      <c r="AB113" s="194" t="s">
        <v>44</v>
      </c>
      <c r="AC113" s="194" t="s">
        <v>44</v>
      </c>
      <c r="AD113" s="194" t="s">
        <v>44</v>
      </c>
      <c r="AE113" s="194" t="s">
        <v>44</v>
      </c>
      <c r="AF113" s="293" t="s">
        <v>44</v>
      </c>
      <c r="AG113" s="293"/>
      <c r="AH113" s="293"/>
      <c r="AI113" s="293"/>
      <c r="AJ113" s="293"/>
      <c r="AK113" s="293"/>
      <c r="AL113" s="293"/>
      <c r="AM113" s="293"/>
      <c r="AN113" s="293"/>
      <c r="AO113" s="6"/>
      <c r="AP113" s="6"/>
      <c r="AQ113" s="6"/>
      <c r="AR113" s="6"/>
      <c r="AS113" s="6"/>
      <c r="AT113" s="6"/>
      <c r="AU113" s="6"/>
      <c r="AV113" s="6"/>
    </row>
    <row r="114" spans="1:48" ht="12.75">
      <c r="A114" s="192">
        <v>0.1443375672974064</v>
      </c>
      <c r="B114" s="190">
        <v>0.14433756729740638</v>
      </c>
      <c r="C114" s="190">
        <v>0.1443375672974064</v>
      </c>
      <c r="D114" s="190">
        <v>0</v>
      </c>
      <c r="E114" s="190">
        <v>-1.4355131050823086E-16</v>
      </c>
      <c r="F114" s="190">
        <v>0</v>
      </c>
      <c r="G114" s="190">
        <v>1600</v>
      </c>
      <c r="H114" s="190">
        <v>0</v>
      </c>
      <c r="I114" s="190">
        <v>0</v>
      </c>
      <c r="J114" s="190">
        <v>0</v>
      </c>
      <c r="K114" s="190">
        <v>0</v>
      </c>
      <c r="L114" s="190" t="s">
        <v>44</v>
      </c>
      <c r="M114" s="190" t="s">
        <v>44</v>
      </c>
      <c r="N114" s="190" t="s">
        <v>44</v>
      </c>
      <c r="O114" s="190" t="s">
        <v>44</v>
      </c>
      <c r="P114" s="190" t="s">
        <v>44</v>
      </c>
      <c r="Q114" s="190" t="s">
        <v>44</v>
      </c>
      <c r="R114" s="190" t="s">
        <v>44</v>
      </c>
      <c r="S114" s="190" t="s">
        <v>44</v>
      </c>
      <c r="T114" s="190" t="s">
        <v>44</v>
      </c>
      <c r="U114" s="190" t="s">
        <v>44</v>
      </c>
      <c r="V114" s="192" t="s">
        <v>44</v>
      </c>
      <c r="W114" s="194" t="s">
        <v>44</v>
      </c>
      <c r="X114" s="194" t="s">
        <v>44</v>
      </c>
      <c r="Y114" s="194" t="s">
        <v>44</v>
      </c>
      <c r="Z114" s="194" t="s">
        <v>44</v>
      </c>
      <c r="AA114" s="194" t="s">
        <v>44</v>
      </c>
      <c r="AB114" s="194" t="s">
        <v>44</v>
      </c>
      <c r="AC114" s="194" t="s">
        <v>44</v>
      </c>
      <c r="AD114" s="194" t="s">
        <v>44</v>
      </c>
      <c r="AE114" s="194" t="s">
        <v>44</v>
      </c>
      <c r="AF114" s="293" t="s">
        <v>44</v>
      </c>
      <c r="AG114" s="293"/>
      <c r="AH114" s="293"/>
      <c r="AI114" s="293"/>
      <c r="AJ114" s="293"/>
      <c r="AK114" s="293"/>
      <c r="AL114" s="293"/>
      <c r="AM114" s="293"/>
      <c r="AN114" s="293"/>
      <c r="AO114" s="6"/>
      <c r="AP114" s="6"/>
      <c r="AQ114" s="6"/>
      <c r="AR114" s="6"/>
      <c r="AS114" s="6"/>
      <c r="AT114" s="6"/>
      <c r="AU114" s="6"/>
      <c r="AV114" s="6"/>
    </row>
    <row r="115" spans="1:40" ht="12.75">
      <c r="A115" s="192">
        <v>0</v>
      </c>
      <c r="B115" s="190">
        <v>0</v>
      </c>
      <c r="C115" s="190">
        <v>0</v>
      </c>
      <c r="D115" s="190">
        <v>0</v>
      </c>
      <c r="E115" s="190">
        <v>0</v>
      </c>
      <c r="F115" s="190">
        <v>0</v>
      </c>
      <c r="G115" s="190">
        <v>0</v>
      </c>
      <c r="H115" s="190">
        <v>108</v>
      </c>
      <c r="I115" s="190">
        <v>19.2</v>
      </c>
      <c r="J115" s="190">
        <v>23.811693674201635</v>
      </c>
      <c r="K115" s="190">
        <v>22.375307370791887</v>
      </c>
      <c r="L115" s="190" t="s">
        <v>44</v>
      </c>
      <c r="M115" s="190" t="s">
        <v>44</v>
      </c>
      <c r="N115" s="190" t="s">
        <v>44</v>
      </c>
      <c r="O115" s="190" t="s">
        <v>44</v>
      </c>
      <c r="P115" s="190" t="s">
        <v>44</v>
      </c>
      <c r="Q115" s="190" t="s">
        <v>44</v>
      </c>
      <c r="R115" s="190" t="s">
        <v>44</v>
      </c>
      <c r="S115" s="190" t="s">
        <v>44</v>
      </c>
      <c r="T115" s="190" t="s">
        <v>44</v>
      </c>
      <c r="U115" s="190" t="s">
        <v>44</v>
      </c>
      <c r="V115" s="192" t="s">
        <v>44</v>
      </c>
      <c r="W115" s="194" t="s">
        <v>44</v>
      </c>
      <c r="X115" s="194" t="s">
        <v>44</v>
      </c>
      <c r="Y115" s="194" t="s">
        <v>44</v>
      </c>
      <c r="Z115" s="194" t="s">
        <v>44</v>
      </c>
      <c r="AA115" s="194" t="s">
        <v>44</v>
      </c>
      <c r="AB115" s="194" t="s">
        <v>44</v>
      </c>
      <c r="AC115" s="194" t="s">
        <v>44</v>
      </c>
      <c r="AD115" s="194" t="s">
        <v>44</v>
      </c>
      <c r="AE115" s="194" t="s">
        <v>44</v>
      </c>
      <c r="AF115" s="232" t="s">
        <v>44</v>
      </c>
      <c r="AG115" s="232"/>
      <c r="AH115" s="232"/>
      <c r="AI115" s="232"/>
      <c r="AJ115" s="232"/>
      <c r="AK115" s="232"/>
      <c r="AL115" s="232"/>
      <c r="AM115" s="232"/>
      <c r="AN115" s="232"/>
    </row>
    <row r="116" spans="1:40" ht="12.75">
      <c r="A116" s="192">
        <v>0</v>
      </c>
      <c r="B116" s="190">
        <v>0</v>
      </c>
      <c r="C116" s="190">
        <v>0</v>
      </c>
      <c r="D116" s="190">
        <v>0</v>
      </c>
      <c r="E116" s="190">
        <v>0</v>
      </c>
      <c r="F116" s="190">
        <v>0</v>
      </c>
      <c r="G116" s="190">
        <v>0</v>
      </c>
      <c r="H116" s="190">
        <v>0.201581052271588</v>
      </c>
      <c r="I116" s="190">
        <v>84</v>
      </c>
      <c r="J116" s="190">
        <v>15.686156123669388</v>
      </c>
      <c r="K116" s="190">
        <v>4.175307370791888</v>
      </c>
      <c r="L116" s="190" t="s">
        <v>44</v>
      </c>
      <c r="M116" s="190" t="s">
        <v>44</v>
      </c>
      <c r="N116" s="190" t="s">
        <v>44</v>
      </c>
      <c r="O116" s="190" t="s">
        <v>44</v>
      </c>
      <c r="P116" s="190" t="s">
        <v>44</v>
      </c>
      <c r="Q116" s="190" t="s">
        <v>44</v>
      </c>
      <c r="R116" s="190" t="s">
        <v>44</v>
      </c>
      <c r="S116" s="190" t="s">
        <v>44</v>
      </c>
      <c r="T116" s="190" t="s">
        <v>44</v>
      </c>
      <c r="U116" s="190" t="s">
        <v>44</v>
      </c>
      <c r="V116" s="192" t="s">
        <v>44</v>
      </c>
      <c r="W116" s="194" t="s">
        <v>44</v>
      </c>
      <c r="X116" s="194" t="s">
        <v>44</v>
      </c>
      <c r="Y116" s="194" t="s">
        <v>44</v>
      </c>
      <c r="Z116" s="194" t="s">
        <v>44</v>
      </c>
      <c r="AA116" s="194" t="s">
        <v>44</v>
      </c>
      <c r="AB116" s="194" t="s">
        <v>44</v>
      </c>
      <c r="AC116" s="194" t="s">
        <v>44</v>
      </c>
      <c r="AD116" s="194" t="s">
        <v>44</v>
      </c>
      <c r="AE116" s="194" t="s">
        <v>44</v>
      </c>
      <c r="AF116" s="232" t="s">
        <v>44</v>
      </c>
      <c r="AG116" s="232"/>
      <c r="AH116" s="232"/>
      <c r="AI116" s="232"/>
      <c r="AJ116" s="232"/>
      <c r="AK116" s="232"/>
      <c r="AL116" s="232"/>
      <c r="AM116" s="232"/>
      <c r="AN116" s="232"/>
    </row>
    <row r="117" spans="1:40" ht="12.75">
      <c r="A117" s="192">
        <v>0</v>
      </c>
      <c r="B117" s="192">
        <v>0</v>
      </c>
      <c r="C117" s="190">
        <v>0</v>
      </c>
      <c r="D117" s="190">
        <v>0</v>
      </c>
      <c r="E117" s="190">
        <v>0</v>
      </c>
      <c r="F117" s="190">
        <v>0</v>
      </c>
      <c r="G117" s="190">
        <v>0</v>
      </c>
      <c r="H117" s="190">
        <v>0.20354283868754328</v>
      </c>
      <c r="I117" s="190">
        <v>0.15203875619707968</v>
      </c>
      <c r="J117" s="190">
        <v>126.72</v>
      </c>
      <c r="K117" s="190">
        <v>2.0012576070461527</v>
      </c>
      <c r="L117" s="190" t="s">
        <v>44</v>
      </c>
      <c r="M117" s="190" t="s">
        <v>44</v>
      </c>
      <c r="N117" s="190" t="s">
        <v>44</v>
      </c>
      <c r="O117" s="190" t="s">
        <v>44</v>
      </c>
      <c r="P117" s="190" t="s">
        <v>44</v>
      </c>
      <c r="Q117" s="190" t="s">
        <v>44</v>
      </c>
      <c r="R117" s="190" t="s">
        <v>44</v>
      </c>
      <c r="S117" s="190" t="s">
        <v>44</v>
      </c>
      <c r="T117" s="190" t="s">
        <v>44</v>
      </c>
      <c r="U117" s="190" t="s">
        <v>44</v>
      </c>
      <c r="V117" s="192" t="s">
        <v>44</v>
      </c>
      <c r="W117" s="194" t="s">
        <v>44</v>
      </c>
      <c r="X117" s="194" t="s">
        <v>44</v>
      </c>
      <c r="Y117" s="194" t="s">
        <v>44</v>
      </c>
      <c r="Z117" s="194" t="s">
        <v>44</v>
      </c>
      <c r="AA117" s="194" t="s">
        <v>44</v>
      </c>
      <c r="AB117" s="194" t="s">
        <v>44</v>
      </c>
      <c r="AC117" s="194" t="s">
        <v>44</v>
      </c>
      <c r="AD117" s="194" t="s">
        <v>44</v>
      </c>
      <c r="AE117" s="194" t="s">
        <v>44</v>
      </c>
      <c r="AF117" s="232" t="s">
        <v>44</v>
      </c>
      <c r="AG117" s="232"/>
      <c r="AH117" s="232"/>
      <c r="AI117" s="232"/>
      <c r="AJ117" s="232"/>
      <c r="AK117" s="232"/>
      <c r="AL117" s="232"/>
      <c r="AM117" s="232"/>
      <c r="AN117" s="232"/>
    </row>
    <row r="118" spans="1:40" ht="12.75">
      <c r="A118" s="192">
        <v>0</v>
      </c>
      <c r="B118" s="190">
        <v>0</v>
      </c>
      <c r="C118" s="190">
        <v>0</v>
      </c>
      <c r="D118" s="190">
        <v>0</v>
      </c>
      <c r="E118" s="190">
        <v>0</v>
      </c>
      <c r="F118" s="190">
        <v>0</v>
      </c>
      <c r="G118" s="190">
        <v>0</v>
      </c>
      <c r="H118" s="190">
        <v>0.20084421336746805</v>
      </c>
      <c r="I118" s="190">
        <v>0.04249628837842643</v>
      </c>
      <c r="J118" s="190">
        <v>0.016583744761417395</v>
      </c>
      <c r="K118" s="190">
        <v>114.92</v>
      </c>
      <c r="L118" s="190" t="s">
        <v>44</v>
      </c>
      <c r="M118" s="190" t="s">
        <v>44</v>
      </c>
      <c r="N118" s="190" t="s">
        <v>44</v>
      </c>
      <c r="O118" s="190" t="s">
        <v>44</v>
      </c>
      <c r="P118" s="190" t="s">
        <v>44</v>
      </c>
      <c r="Q118" s="190" t="s">
        <v>44</v>
      </c>
      <c r="R118" s="190" t="s">
        <v>44</v>
      </c>
      <c r="S118" s="190" t="s">
        <v>44</v>
      </c>
      <c r="T118" s="190" t="s">
        <v>44</v>
      </c>
      <c r="U118" s="190" t="s">
        <v>44</v>
      </c>
      <c r="V118" s="192" t="s">
        <v>44</v>
      </c>
      <c r="W118" s="194" t="s">
        <v>44</v>
      </c>
      <c r="X118" s="194" t="s">
        <v>44</v>
      </c>
      <c r="Y118" s="194" t="s">
        <v>44</v>
      </c>
      <c r="Z118" s="194" t="s">
        <v>44</v>
      </c>
      <c r="AA118" s="194" t="s">
        <v>44</v>
      </c>
      <c r="AB118" s="194" t="s">
        <v>44</v>
      </c>
      <c r="AC118" s="194" t="s">
        <v>44</v>
      </c>
      <c r="AD118" s="194" t="s">
        <v>44</v>
      </c>
      <c r="AE118" s="194" t="s">
        <v>44</v>
      </c>
      <c r="AF118" s="232" t="s">
        <v>44</v>
      </c>
      <c r="AG118" s="232"/>
      <c r="AH118" s="232"/>
      <c r="AI118" s="232"/>
      <c r="AJ118" s="232"/>
      <c r="AK118" s="232"/>
      <c r="AL118" s="232"/>
      <c r="AM118" s="232"/>
      <c r="AN118" s="232"/>
    </row>
    <row r="119" spans="1:40" ht="12.75">
      <c r="A119" s="192" t="s">
        <v>44</v>
      </c>
      <c r="B119" s="190" t="s">
        <v>44</v>
      </c>
      <c r="C119" s="190" t="s">
        <v>44</v>
      </c>
      <c r="D119" s="190" t="s">
        <v>44</v>
      </c>
      <c r="E119" s="190" t="s">
        <v>44</v>
      </c>
      <c r="F119" s="190" t="s">
        <v>44</v>
      </c>
      <c r="G119" s="190" t="s">
        <v>44</v>
      </c>
      <c r="H119" s="190" t="s">
        <v>44</v>
      </c>
      <c r="I119" s="190" t="s">
        <v>44</v>
      </c>
      <c r="J119" s="190" t="s">
        <v>44</v>
      </c>
      <c r="K119" s="190" t="s">
        <v>44</v>
      </c>
      <c r="L119" s="190" t="s">
        <v>44</v>
      </c>
      <c r="M119" s="190" t="s">
        <v>44</v>
      </c>
      <c r="N119" s="190" t="s">
        <v>44</v>
      </c>
      <c r="O119" s="190" t="s">
        <v>44</v>
      </c>
      <c r="P119" s="190" t="s">
        <v>44</v>
      </c>
      <c r="Q119" s="190" t="s">
        <v>44</v>
      </c>
      <c r="R119" s="190" t="s">
        <v>44</v>
      </c>
      <c r="S119" s="190" t="s">
        <v>44</v>
      </c>
      <c r="T119" s="190" t="s">
        <v>44</v>
      </c>
      <c r="U119" s="190" t="s">
        <v>44</v>
      </c>
      <c r="V119" s="192" t="s">
        <v>44</v>
      </c>
      <c r="W119" s="194" t="s">
        <v>44</v>
      </c>
      <c r="X119" s="194" t="s">
        <v>44</v>
      </c>
      <c r="Y119" s="194" t="s">
        <v>44</v>
      </c>
      <c r="Z119" s="194" t="s">
        <v>44</v>
      </c>
      <c r="AA119" s="194" t="s">
        <v>44</v>
      </c>
      <c r="AB119" s="194" t="s">
        <v>44</v>
      </c>
      <c r="AC119" s="194" t="s">
        <v>44</v>
      </c>
      <c r="AD119" s="194" t="s">
        <v>44</v>
      </c>
      <c r="AE119" s="194" t="s">
        <v>44</v>
      </c>
      <c r="AF119" s="232" t="s">
        <v>44</v>
      </c>
      <c r="AG119" s="232"/>
      <c r="AH119" s="232"/>
      <c r="AI119" s="232"/>
      <c r="AJ119" s="232"/>
      <c r="AK119" s="232"/>
      <c r="AL119" s="232"/>
      <c r="AM119" s="232"/>
      <c r="AN119" s="232"/>
    </row>
    <row r="120" spans="1:40" ht="12.75">
      <c r="A120" s="192" t="s">
        <v>44</v>
      </c>
      <c r="B120" s="190" t="s">
        <v>44</v>
      </c>
      <c r="C120" s="190" t="s">
        <v>44</v>
      </c>
      <c r="D120" s="190" t="s">
        <v>44</v>
      </c>
      <c r="E120" s="190" t="s">
        <v>44</v>
      </c>
      <c r="F120" s="190" t="s">
        <v>44</v>
      </c>
      <c r="G120" s="190" t="s">
        <v>44</v>
      </c>
      <c r="H120" s="190" t="s">
        <v>44</v>
      </c>
      <c r="I120" s="190" t="s">
        <v>44</v>
      </c>
      <c r="J120" s="190" t="s">
        <v>44</v>
      </c>
      <c r="K120" s="190" t="s">
        <v>44</v>
      </c>
      <c r="L120" s="190" t="s">
        <v>44</v>
      </c>
      <c r="M120" s="190" t="s">
        <v>44</v>
      </c>
      <c r="N120" s="190" t="s">
        <v>44</v>
      </c>
      <c r="O120" s="190" t="s">
        <v>44</v>
      </c>
      <c r="P120" s="190" t="s">
        <v>44</v>
      </c>
      <c r="Q120" s="190" t="s">
        <v>44</v>
      </c>
      <c r="R120" s="190" t="s">
        <v>44</v>
      </c>
      <c r="S120" s="190" t="s">
        <v>44</v>
      </c>
      <c r="T120" s="190" t="s">
        <v>44</v>
      </c>
      <c r="U120" s="190" t="s">
        <v>44</v>
      </c>
      <c r="V120" s="192" t="s">
        <v>44</v>
      </c>
      <c r="W120" s="194" t="s">
        <v>44</v>
      </c>
      <c r="X120" s="194" t="s">
        <v>44</v>
      </c>
      <c r="Y120" s="194" t="s">
        <v>44</v>
      </c>
      <c r="Z120" s="194" t="s">
        <v>44</v>
      </c>
      <c r="AA120" s="194" t="s">
        <v>44</v>
      </c>
      <c r="AB120" s="194" t="s">
        <v>44</v>
      </c>
      <c r="AC120" s="194" t="s">
        <v>44</v>
      </c>
      <c r="AD120" s="194" t="s">
        <v>44</v>
      </c>
      <c r="AE120" s="194" t="s">
        <v>44</v>
      </c>
      <c r="AF120" s="232" t="s">
        <v>44</v>
      </c>
      <c r="AG120" s="232"/>
      <c r="AH120" s="232"/>
      <c r="AI120" s="232"/>
      <c r="AJ120" s="232"/>
      <c r="AK120" s="232"/>
      <c r="AL120" s="232"/>
      <c r="AM120" s="232"/>
      <c r="AN120" s="232"/>
    </row>
    <row r="121" spans="1:40" ht="12.75">
      <c r="A121" s="192" t="s">
        <v>44</v>
      </c>
      <c r="B121" s="190" t="s">
        <v>44</v>
      </c>
      <c r="C121" s="190" t="s">
        <v>44</v>
      </c>
      <c r="D121" s="190" t="s">
        <v>44</v>
      </c>
      <c r="E121" s="190" t="s">
        <v>44</v>
      </c>
      <c r="F121" s="190" t="s">
        <v>44</v>
      </c>
      <c r="G121" s="190" t="s">
        <v>44</v>
      </c>
      <c r="H121" s="190" t="s">
        <v>44</v>
      </c>
      <c r="I121" s="190" t="s">
        <v>44</v>
      </c>
      <c r="J121" s="190" t="s">
        <v>44</v>
      </c>
      <c r="K121" s="190" t="s">
        <v>44</v>
      </c>
      <c r="L121" s="190" t="s">
        <v>44</v>
      </c>
      <c r="M121" s="190" t="s">
        <v>44</v>
      </c>
      <c r="N121" s="190" t="s">
        <v>44</v>
      </c>
      <c r="O121" s="190" t="s">
        <v>44</v>
      </c>
      <c r="P121" s="190" t="s">
        <v>44</v>
      </c>
      <c r="Q121" s="190" t="s">
        <v>44</v>
      </c>
      <c r="R121" s="190" t="s">
        <v>44</v>
      </c>
      <c r="S121" s="190" t="s">
        <v>44</v>
      </c>
      <c r="T121" s="190" t="s">
        <v>44</v>
      </c>
      <c r="U121" s="190" t="s">
        <v>44</v>
      </c>
      <c r="V121" s="192" t="s">
        <v>44</v>
      </c>
      <c r="W121" s="194" t="s">
        <v>44</v>
      </c>
      <c r="X121" s="194" t="s">
        <v>44</v>
      </c>
      <c r="Y121" s="194" t="s">
        <v>44</v>
      </c>
      <c r="Z121" s="194" t="s">
        <v>44</v>
      </c>
      <c r="AA121" s="194" t="s">
        <v>44</v>
      </c>
      <c r="AB121" s="194" t="s">
        <v>44</v>
      </c>
      <c r="AC121" s="194" t="s">
        <v>44</v>
      </c>
      <c r="AD121" s="194" t="s">
        <v>44</v>
      </c>
      <c r="AE121" s="194" t="s">
        <v>44</v>
      </c>
      <c r="AF121" s="232" t="s">
        <v>44</v>
      </c>
      <c r="AG121" s="232"/>
      <c r="AH121" s="232"/>
      <c r="AI121" s="232"/>
      <c r="AJ121" s="232"/>
      <c r="AK121" s="232"/>
      <c r="AL121" s="232"/>
      <c r="AM121" s="232"/>
      <c r="AN121" s="232"/>
    </row>
    <row r="122" spans="1:40" ht="12.75">
      <c r="A122" s="192" t="s">
        <v>44</v>
      </c>
      <c r="B122" s="190" t="s">
        <v>44</v>
      </c>
      <c r="C122" s="190" t="s">
        <v>44</v>
      </c>
      <c r="D122" s="190" t="s">
        <v>44</v>
      </c>
      <c r="E122" s="190" t="s">
        <v>44</v>
      </c>
      <c r="F122" s="190" t="s">
        <v>44</v>
      </c>
      <c r="G122" s="190" t="s">
        <v>44</v>
      </c>
      <c r="H122" s="190" t="s">
        <v>44</v>
      </c>
      <c r="I122" s="190" t="s">
        <v>44</v>
      </c>
      <c r="J122" s="190" t="s">
        <v>44</v>
      </c>
      <c r="K122" s="190" t="s">
        <v>44</v>
      </c>
      <c r="L122" s="190" t="s">
        <v>44</v>
      </c>
      <c r="M122" s="190" t="s">
        <v>44</v>
      </c>
      <c r="N122" s="190" t="s">
        <v>44</v>
      </c>
      <c r="O122" s="190" t="s">
        <v>44</v>
      </c>
      <c r="P122" s="190" t="s">
        <v>44</v>
      </c>
      <c r="Q122" s="190" t="s">
        <v>44</v>
      </c>
      <c r="R122" s="190" t="s">
        <v>44</v>
      </c>
      <c r="S122" s="190" t="s">
        <v>44</v>
      </c>
      <c r="T122" s="190" t="s">
        <v>44</v>
      </c>
      <c r="U122" s="190" t="s">
        <v>44</v>
      </c>
      <c r="V122" s="192" t="s">
        <v>44</v>
      </c>
      <c r="W122" s="194" t="s">
        <v>44</v>
      </c>
      <c r="X122" s="194" t="s">
        <v>44</v>
      </c>
      <c r="Y122" s="194" t="s">
        <v>44</v>
      </c>
      <c r="Z122" s="194" t="s">
        <v>44</v>
      </c>
      <c r="AA122" s="194" t="s">
        <v>44</v>
      </c>
      <c r="AB122" s="194" t="s">
        <v>44</v>
      </c>
      <c r="AC122" s="194" t="s">
        <v>44</v>
      </c>
      <c r="AD122" s="194" t="s">
        <v>44</v>
      </c>
      <c r="AE122" s="194" t="s">
        <v>44</v>
      </c>
      <c r="AF122" s="232" t="s">
        <v>44</v>
      </c>
      <c r="AG122" s="232"/>
      <c r="AH122" s="232"/>
      <c r="AI122" s="232"/>
      <c r="AJ122" s="232"/>
      <c r="AK122" s="232"/>
      <c r="AL122" s="232"/>
      <c r="AM122" s="232"/>
      <c r="AN122" s="232"/>
    </row>
    <row r="123" spans="1:40" ht="12.75">
      <c r="A123" s="192" t="s">
        <v>44</v>
      </c>
      <c r="B123" s="190" t="s">
        <v>44</v>
      </c>
      <c r="C123" s="190" t="s">
        <v>44</v>
      </c>
      <c r="D123" s="190" t="s">
        <v>44</v>
      </c>
      <c r="E123" s="190" t="s">
        <v>44</v>
      </c>
      <c r="F123" s="190" t="s">
        <v>44</v>
      </c>
      <c r="G123" s="190" t="s">
        <v>44</v>
      </c>
      <c r="H123" s="190" t="s">
        <v>44</v>
      </c>
      <c r="I123" s="190" t="s">
        <v>44</v>
      </c>
      <c r="J123" s="190" t="s">
        <v>44</v>
      </c>
      <c r="K123" s="190" t="s">
        <v>44</v>
      </c>
      <c r="L123" s="190" t="s">
        <v>44</v>
      </c>
      <c r="M123" s="190" t="s">
        <v>44</v>
      </c>
      <c r="N123" s="190" t="s">
        <v>44</v>
      </c>
      <c r="O123" s="190" t="s">
        <v>44</v>
      </c>
      <c r="P123" s="190" t="s">
        <v>44</v>
      </c>
      <c r="Q123" s="190" t="s">
        <v>44</v>
      </c>
      <c r="R123" s="190" t="s">
        <v>44</v>
      </c>
      <c r="S123" s="190" t="s">
        <v>44</v>
      </c>
      <c r="T123" s="190" t="s">
        <v>44</v>
      </c>
      <c r="U123" s="190" t="s">
        <v>44</v>
      </c>
      <c r="V123" s="192" t="s">
        <v>44</v>
      </c>
      <c r="W123" s="194" t="s">
        <v>44</v>
      </c>
      <c r="X123" s="194" t="s">
        <v>44</v>
      </c>
      <c r="Y123" s="194" t="s">
        <v>44</v>
      </c>
      <c r="Z123" s="194" t="s">
        <v>44</v>
      </c>
      <c r="AA123" s="194" t="s">
        <v>44</v>
      </c>
      <c r="AB123" s="194" t="s">
        <v>44</v>
      </c>
      <c r="AC123" s="194" t="s">
        <v>44</v>
      </c>
      <c r="AD123" s="194" t="s">
        <v>44</v>
      </c>
      <c r="AE123" s="194" t="s">
        <v>44</v>
      </c>
      <c r="AF123" s="232" t="s">
        <v>44</v>
      </c>
      <c r="AG123" s="232"/>
      <c r="AH123" s="232"/>
      <c r="AI123" s="232"/>
      <c r="AJ123" s="232"/>
      <c r="AK123" s="232"/>
      <c r="AL123" s="232"/>
      <c r="AM123" s="232"/>
      <c r="AN123" s="232"/>
    </row>
    <row r="124" spans="1:40" ht="12.75">
      <c r="A124" s="192" t="s">
        <v>44</v>
      </c>
      <c r="B124" s="190" t="s">
        <v>44</v>
      </c>
      <c r="C124" s="190" t="s">
        <v>44</v>
      </c>
      <c r="D124" s="190" t="s">
        <v>44</v>
      </c>
      <c r="E124" s="190" t="s">
        <v>44</v>
      </c>
      <c r="F124" s="190" t="s">
        <v>44</v>
      </c>
      <c r="G124" s="190" t="s">
        <v>44</v>
      </c>
      <c r="H124" s="190" t="s">
        <v>44</v>
      </c>
      <c r="I124" s="190" t="s">
        <v>44</v>
      </c>
      <c r="J124" s="190" t="s">
        <v>44</v>
      </c>
      <c r="K124" s="190" t="s">
        <v>44</v>
      </c>
      <c r="L124" s="190" t="s">
        <v>44</v>
      </c>
      <c r="M124" s="190" t="s">
        <v>44</v>
      </c>
      <c r="N124" s="190" t="s">
        <v>44</v>
      </c>
      <c r="O124" s="190" t="s">
        <v>44</v>
      </c>
      <c r="P124" s="190" t="s">
        <v>44</v>
      </c>
      <c r="Q124" s="190" t="s">
        <v>44</v>
      </c>
      <c r="R124" s="190" t="s">
        <v>44</v>
      </c>
      <c r="S124" s="190" t="s">
        <v>44</v>
      </c>
      <c r="T124" s="190" t="s">
        <v>44</v>
      </c>
      <c r="U124" s="190" t="s">
        <v>44</v>
      </c>
      <c r="V124" s="192" t="s">
        <v>44</v>
      </c>
      <c r="W124" s="194" t="s">
        <v>44</v>
      </c>
      <c r="X124" s="194" t="s">
        <v>44</v>
      </c>
      <c r="Y124" s="194" t="s">
        <v>44</v>
      </c>
      <c r="Z124" s="194" t="s">
        <v>44</v>
      </c>
      <c r="AA124" s="194" t="s">
        <v>44</v>
      </c>
      <c r="AB124" s="194" t="s">
        <v>44</v>
      </c>
      <c r="AC124" s="194" t="s">
        <v>44</v>
      </c>
      <c r="AD124" s="194" t="s">
        <v>44</v>
      </c>
      <c r="AE124" s="194" t="s">
        <v>44</v>
      </c>
      <c r="AF124" s="232" t="s">
        <v>44</v>
      </c>
      <c r="AG124" s="232"/>
      <c r="AH124" s="232"/>
      <c r="AI124" s="232"/>
      <c r="AJ124" s="232"/>
      <c r="AK124" s="232"/>
      <c r="AL124" s="232"/>
      <c r="AM124" s="232"/>
      <c r="AN124" s="232"/>
    </row>
    <row r="125" spans="1:40" ht="12.75">
      <c r="A125" s="192" t="s">
        <v>44</v>
      </c>
      <c r="B125" s="190" t="s">
        <v>44</v>
      </c>
      <c r="C125" s="190" t="s">
        <v>44</v>
      </c>
      <c r="D125" s="190" t="s">
        <v>44</v>
      </c>
      <c r="E125" s="190" t="s">
        <v>44</v>
      </c>
      <c r="F125" s="190" t="s">
        <v>44</v>
      </c>
      <c r="G125" s="190" t="s">
        <v>44</v>
      </c>
      <c r="H125" s="190" t="s">
        <v>44</v>
      </c>
      <c r="I125" s="190" t="s">
        <v>44</v>
      </c>
      <c r="J125" s="190" t="s">
        <v>44</v>
      </c>
      <c r="K125" s="190" t="s">
        <v>44</v>
      </c>
      <c r="L125" s="190" t="s">
        <v>44</v>
      </c>
      <c r="M125" s="190" t="s">
        <v>44</v>
      </c>
      <c r="N125" s="190" t="s">
        <v>44</v>
      </c>
      <c r="O125" s="190" t="s">
        <v>44</v>
      </c>
      <c r="P125" s="190" t="s">
        <v>44</v>
      </c>
      <c r="Q125" s="190" t="s">
        <v>44</v>
      </c>
      <c r="R125" s="190" t="s">
        <v>44</v>
      </c>
      <c r="S125" s="190" t="s">
        <v>44</v>
      </c>
      <c r="T125" s="190" t="s">
        <v>44</v>
      </c>
      <c r="U125" s="190" t="s">
        <v>44</v>
      </c>
      <c r="V125" s="192" t="s">
        <v>44</v>
      </c>
      <c r="W125" s="194" t="s">
        <v>44</v>
      </c>
      <c r="X125" s="194" t="s">
        <v>44</v>
      </c>
      <c r="Y125" s="194" t="s">
        <v>44</v>
      </c>
      <c r="Z125" s="194" t="s">
        <v>44</v>
      </c>
      <c r="AA125" s="194" t="s">
        <v>44</v>
      </c>
      <c r="AB125" s="194" t="s">
        <v>44</v>
      </c>
      <c r="AC125" s="194" t="s">
        <v>44</v>
      </c>
      <c r="AD125" s="194" t="s">
        <v>44</v>
      </c>
      <c r="AE125" s="194" t="s">
        <v>44</v>
      </c>
      <c r="AF125" s="232" t="s">
        <v>44</v>
      </c>
      <c r="AG125" s="232"/>
      <c r="AH125" s="232"/>
      <c r="AI125" s="232"/>
      <c r="AJ125" s="232"/>
      <c r="AK125" s="232"/>
      <c r="AL125" s="232"/>
      <c r="AM125" s="232"/>
      <c r="AN125" s="232"/>
    </row>
    <row r="126" spans="1:40" ht="12.75">
      <c r="A126" s="192" t="s">
        <v>44</v>
      </c>
      <c r="B126" s="190" t="s">
        <v>44</v>
      </c>
      <c r="C126" s="190" t="s">
        <v>44</v>
      </c>
      <c r="D126" s="190" t="s">
        <v>44</v>
      </c>
      <c r="E126" s="190" t="s">
        <v>44</v>
      </c>
      <c r="F126" s="190" t="s">
        <v>44</v>
      </c>
      <c r="G126" s="190" t="s">
        <v>44</v>
      </c>
      <c r="H126" s="190" t="s">
        <v>44</v>
      </c>
      <c r="I126" s="190" t="s">
        <v>44</v>
      </c>
      <c r="J126" s="190" t="s">
        <v>44</v>
      </c>
      <c r="K126" s="190" t="s">
        <v>44</v>
      </c>
      <c r="L126" s="190" t="s">
        <v>44</v>
      </c>
      <c r="M126" s="190" t="s">
        <v>44</v>
      </c>
      <c r="N126" s="190" t="s">
        <v>44</v>
      </c>
      <c r="O126" s="190" t="s">
        <v>44</v>
      </c>
      <c r="P126" s="190" t="s">
        <v>44</v>
      </c>
      <c r="Q126" s="190" t="s">
        <v>44</v>
      </c>
      <c r="R126" s="190" t="s">
        <v>44</v>
      </c>
      <c r="S126" s="190" t="s">
        <v>44</v>
      </c>
      <c r="T126" s="190" t="s">
        <v>44</v>
      </c>
      <c r="U126" s="190" t="s">
        <v>44</v>
      </c>
      <c r="V126" s="192" t="s">
        <v>44</v>
      </c>
      <c r="W126" s="194" t="s">
        <v>44</v>
      </c>
      <c r="X126" s="194" t="s">
        <v>44</v>
      </c>
      <c r="Y126" s="194" t="s">
        <v>44</v>
      </c>
      <c r="Z126" s="194" t="s">
        <v>44</v>
      </c>
      <c r="AA126" s="194" t="s">
        <v>44</v>
      </c>
      <c r="AB126" s="194" t="s">
        <v>44</v>
      </c>
      <c r="AC126" s="194" t="s">
        <v>44</v>
      </c>
      <c r="AD126" s="194" t="s">
        <v>44</v>
      </c>
      <c r="AE126" s="194" t="s">
        <v>44</v>
      </c>
      <c r="AF126" s="232" t="s">
        <v>44</v>
      </c>
      <c r="AG126" s="232"/>
      <c r="AH126" s="232"/>
      <c r="AI126" s="232"/>
      <c r="AJ126" s="232"/>
      <c r="AK126" s="232"/>
      <c r="AL126" s="232"/>
      <c r="AM126" s="232"/>
      <c r="AN126" s="232"/>
    </row>
    <row r="127" spans="1:40" ht="12.75">
      <c r="A127" s="192" t="s">
        <v>44</v>
      </c>
      <c r="B127" s="190" t="s">
        <v>44</v>
      </c>
      <c r="C127" s="190" t="s">
        <v>44</v>
      </c>
      <c r="D127" s="190" t="s">
        <v>44</v>
      </c>
      <c r="E127" s="190" t="s">
        <v>44</v>
      </c>
      <c r="F127" s="190" t="s">
        <v>44</v>
      </c>
      <c r="G127" s="190" t="s">
        <v>44</v>
      </c>
      <c r="H127" s="190" t="s">
        <v>44</v>
      </c>
      <c r="I127" s="190" t="s">
        <v>44</v>
      </c>
      <c r="J127" s="190" t="s">
        <v>44</v>
      </c>
      <c r="K127" s="193" t="s">
        <v>44</v>
      </c>
      <c r="L127" s="193" t="s">
        <v>44</v>
      </c>
      <c r="M127" s="190" t="s">
        <v>44</v>
      </c>
      <c r="N127" s="190" t="s">
        <v>44</v>
      </c>
      <c r="O127" s="190" t="s">
        <v>44</v>
      </c>
      <c r="P127" s="190" t="s">
        <v>44</v>
      </c>
      <c r="Q127" s="190" t="s">
        <v>44</v>
      </c>
      <c r="R127" s="190" t="s">
        <v>44</v>
      </c>
      <c r="S127" s="190" t="s">
        <v>44</v>
      </c>
      <c r="T127" s="190" t="s">
        <v>44</v>
      </c>
      <c r="U127" s="190" t="s">
        <v>44</v>
      </c>
      <c r="V127" s="194" t="s">
        <v>44</v>
      </c>
      <c r="W127" s="194" t="s">
        <v>44</v>
      </c>
      <c r="X127" s="194" t="s">
        <v>44</v>
      </c>
      <c r="Y127" s="194" t="s">
        <v>44</v>
      </c>
      <c r="Z127" s="194" t="s">
        <v>44</v>
      </c>
      <c r="AA127" s="194" t="s">
        <v>44</v>
      </c>
      <c r="AB127" s="194" t="s">
        <v>44</v>
      </c>
      <c r="AC127" s="194" t="s">
        <v>44</v>
      </c>
      <c r="AD127" s="194" t="s">
        <v>44</v>
      </c>
      <c r="AE127" s="194" t="s">
        <v>44</v>
      </c>
      <c r="AF127" s="232" t="s">
        <v>44</v>
      </c>
      <c r="AG127" s="232"/>
      <c r="AH127" s="232"/>
      <c r="AI127" s="232"/>
      <c r="AJ127" s="232"/>
      <c r="AK127" s="232"/>
      <c r="AL127" s="232"/>
      <c r="AM127" s="232"/>
      <c r="AN127" s="232"/>
    </row>
    <row r="128" spans="1:40" ht="12.75">
      <c r="A128" s="192"/>
      <c r="B128" s="192"/>
      <c r="C128" s="190"/>
      <c r="D128" s="190"/>
      <c r="E128" s="190"/>
      <c r="F128" s="190"/>
      <c r="G128" s="190"/>
      <c r="H128" s="190"/>
      <c r="I128" s="190"/>
      <c r="J128" s="190"/>
      <c r="K128" s="193"/>
      <c r="L128" s="193"/>
      <c r="M128" s="193"/>
      <c r="N128" s="193"/>
      <c r="O128" s="193"/>
      <c r="P128" s="193"/>
      <c r="Q128" s="193"/>
      <c r="R128" s="193" t="s">
        <v>41</v>
      </c>
      <c r="S128" s="193" t="s">
        <v>41</v>
      </c>
      <c r="T128" s="193" t="s">
        <v>41</v>
      </c>
      <c r="U128" s="193" t="s">
        <v>41</v>
      </c>
      <c r="V128" s="194" t="s">
        <v>41</v>
      </c>
      <c r="W128" s="194" t="s">
        <v>41</v>
      </c>
      <c r="X128" s="194" t="s">
        <v>41</v>
      </c>
      <c r="Y128" s="194" t="s">
        <v>41</v>
      </c>
      <c r="Z128" s="194" t="s">
        <v>41</v>
      </c>
      <c r="AA128" s="194" t="s">
        <v>41</v>
      </c>
      <c r="AB128" s="194" t="s">
        <v>41</v>
      </c>
      <c r="AC128" s="194" t="s">
        <v>41</v>
      </c>
      <c r="AD128" s="194" t="s">
        <v>41</v>
      </c>
      <c r="AE128" s="194" t="s">
        <v>41</v>
      </c>
      <c r="AF128" s="232"/>
      <c r="AG128" s="232"/>
      <c r="AH128" s="232"/>
      <c r="AI128" s="232"/>
      <c r="AJ128" s="232"/>
      <c r="AK128" s="232"/>
      <c r="AL128" s="232"/>
      <c r="AM128" s="232"/>
      <c r="AN128" s="232"/>
    </row>
    <row r="129" spans="1:40" ht="12.75">
      <c r="A129" s="192"/>
      <c r="B129" s="192"/>
      <c r="C129" s="190"/>
      <c r="D129" s="190"/>
      <c r="E129" s="190"/>
      <c r="F129" s="190"/>
      <c r="G129" s="190"/>
      <c r="H129" s="190"/>
      <c r="I129" s="190"/>
      <c r="J129" s="190"/>
      <c r="K129" s="193"/>
      <c r="L129" s="193"/>
      <c r="M129" s="193" t="s">
        <v>41</v>
      </c>
      <c r="N129" s="193" t="s">
        <v>41</v>
      </c>
      <c r="O129" s="193" t="s">
        <v>41</v>
      </c>
      <c r="P129" s="193" t="s">
        <v>41</v>
      </c>
      <c r="Q129" s="193" t="s">
        <v>41</v>
      </c>
      <c r="R129" s="193" t="s">
        <v>41</v>
      </c>
      <c r="S129" s="193" t="s">
        <v>41</v>
      </c>
      <c r="T129" s="193" t="s">
        <v>41</v>
      </c>
      <c r="U129" s="193" t="s">
        <v>41</v>
      </c>
      <c r="V129" s="194" t="s">
        <v>41</v>
      </c>
      <c r="W129" s="194" t="s">
        <v>41</v>
      </c>
      <c r="X129" s="194" t="s">
        <v>41</v>
      </c>
      <c r="Y129" s="194" t="s">
        <v>41</v>
      </c>
      <c r="Z129" s="194" t="s">
        <v>41</v>
      </c>
      <c r="AA129" s="194" t="s">
        <v>41</v>
      </c>
      <c r="AB129" s="194" t="s">
        <v>41</v>
      </c>
      <c r="AC129" s="194" t="s">
        <v>41</v>
      </c>
      <c r="AD129" s="194" t="s">
        <v>41</v>
      </c>
      <c r="AE129" s="194" t="s">
        <v>41</v>
      </c>
      <c r="AF129" s="232"/>
      <c r="AG129" s="232"/>
      <c r="AH129" s="232"/>
      <c r="AI129" s="232"/>
      <c r="AJ129" s="232"/>
      <c r="AK129" s="232"/>
      <c r="AL129" s="232"/>
      <c r="AM129" s="232"/>
      <c r="AN129" s="232"/>
    </row>
    <row r="130" spans="1:40" ht="12.75">
      <c r="A130" s="192"/>
      <c r="B130" s="192"/>
      <c r="C130" s="190"/>
      <c r="D130" s="190"/>
      <c r="E130" s="190"/>
      <c r="F130" s="190"/>
      <c r="G130" s="190"/>
      <c r="H130" s="190"/>
      <c r="I130" s="190"/>
      <c r="J130" s="190"/>
      <c r="K130" s="193"/>
      <c r="L130" s="193"/>
      <c r="M130" s="193" t="s">
        <v>41</v>
      </c>
      <c r="N130" s="193" t="s">
        <v>41</v>
      </c>
      <c r="O130" s="193" t="s">
        <v>41</v>
      </c>
      <c r="P130" s="193" t="s">
        <v>41</v>
      </c>
      <c r="Q130" s="193" t="s">
        <v>41</v>
      </c>
      <c r="R130" s="193" t="s">
        <v>41</v>
      </c>
      <c r="S130" s="193" t="s">
        <v>41</v>
      </c>
      <c r="T130" s="193" t="s">
        <v>41</v>
      </c>
      <c r="U130" s="193" t="s">
        <v>41</v>
      </c>
      <c r="V130" s="194" t="s">
        <v>41</v>
      </c>
      <c r="W130" s="194" t="s">
        <v>41</v>
      </c>
      <c r="X130" s="194" t="s">
        <v>41</v>
      </c>
      <c r="Y130" s="194" t="s">
        <v>41</v>
      </c>
      <c r="Z130" s="194" t="s">
        <v>41</v>
      </c>
      <c r="AA130" s="194" t="s">
        <v>41</v>
      </c>
      <c r="AB130" s="194" t="s">
        <v>41</v>
      </c>
      <c r="AC130" s="194" t="s">
        <v>41</v>
      </c>
      <c r="AD130" s="194" t="s">
        <v>41</v>
      </c>
      <c r="AE130" s="194" t="s">
        <v>41</v>
      </c>
      <c r="AF130" s="232"/>
      <c r="AG130" s="232"/>
      <c r="AH130" s="232"/>
      <c r="AI130" s="232"/>
      <c r="AJ130" s="232"/>
      <c r="AK130" s="232"/>
      <c r="AL130" s="232"/>
      <c r="AM130" s="232"/>
      <c r="AN130" s="232"/>
    </row>
    <row r="131" spans="1:40" ht="12.75">
      <c r="A131" s="192"/>
      <c r="B131" s="192"/>
      <c r="C131" s="190"/>
      <c r="D131" s="190"/>
      <c r="E131" s="190"/>
      <c r="F131" s="190"/>
      <c r="G131" s="190"/>
      <c r="H131" s="190"/>
      <c r="I131" s="190"/>
      <c r="J131" s="190"/>
      <c r="K131" s="193"/>
      <c r="L131" s="193"/>
      <c r="M131" s="193" t="s">
        <v>41</v>
      </c>
      <c r="N131" s="193" t="s">
        <v>41</v>
      </c>
      <c r="O131" s="193" t="s">
        <v>41</v>
      </c>
      <c r="P131" s="193" t="s">
        <v>41</v>
      </c>
      <c r="Q131" s="193" t="s">
        <v>41</v>
      </c>
      <c r="R131" s="193" t="s">
        <v>41</v>
      </c>
      <c r="S131" s="193" t="s">
        <v>41</v>
      </c>
      <c r="T131" s="193" t="s">
        <v>41</v>
      </c>
      <c r="U131" s="193" t="s">
        <v>41</v>
      </c>
      <c r="V131" s="194" t="s">
        <v>41</v>
      </c>
      <c r="W131" s="194" t="s">
        <v>41</v>
      </c>
      <c r="X131" s="194" t="s">
        <v>41</v>
      </c>
      <c r="Y131" s="194" t="s">
        <v>41</v>
      </c>
      <c r="Z131" s="194" t="s">
        <v>41</v>
      </c>
      <c r="AA131" s="194" t="s">
        <v>41</v>
      </c>
      <c r="AB131" s="194" t="s">
        <v>41</v>
      </c>
      <c r="AC131" s="194" t="s">
        <v>41</v>
      </c>
      <c r="AD131" s="194" t="s">
        <v>41</v>
      </c>
      <c r="AE131" s="194" t="s">
        <v>41</v>
      </c>
      <c r="AF131" s="232"/>
      <c r="AG131" s="232"/>
      <c r="AH131" s="232"/>
      <c r="AI131" s="232"/>
      <c r="AJ131" s="232"/>
      <c r="AK131" s="232"/>
      <c r="AL131" s="232"/>
      <c r="AM131" s="232"/>
      <c r="AN131" s="232"/>
    </row>
    <row r="132" spans="1:40" ht="12.75">
      <c r="A132" s="194"/>
      <c r="B132" s="194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 t="s">
        <v>41</v>
      </c>
      <c r="N132" s="193" t="s">
        <v>41</v>
      </c>
      <c r="O132" s="193" t="s">
        <v>41</v>
      </c>
      <c r="P132" s="193" t="s">
        <v>41</v>
      </c>
      <c r="Q132" s="193" t="s">
        <v>41</v>
      </c>
      <c r="R132" s="193" t="s">
        <v>41</v>
      </c>
      <c r="S132" s="193" t="s">
        <v>41</v>
      </c>
      <c r="T132" s="193" t="s">
        <v>41</v>
      </c>
      <c r="U132" s="193" t="s">
        <v>41</v>
      </c>
      <c r="V132" s="194" t="s">
        <v>41</v>
      </c>
      <c r="W132" s="194" t="s">
        <v>41</v>
      </c>
      <c r="X132" s="194" t="s">
        <v>41</v>
      </c>
      <c r="Y132" s="194" t="s">
        <v>41</v>
      </c>
      <c r="Z132" s="194" t="s">
        <v>41</v>
      </c>
      <c r="AA132" s="194" t="s">
        <v>41</v>
      </c>
      <c r="AB132" s="194" t="s">
        <v>41</v>
      </c>
      <c r="AC132" s="194" t="s">
        <v>41</v>
      </c>
      <c r="AD132" s="194" t="s">
        <v>41</v>
      </c>
      <c r="AE132" s="194" t="s">
        <v>41</v>
      </c>
      <c r="AF132" s="232"/>
      <c r="AG132" s="232"/>
      <c r="AH132" s="232"/>
      <c r="AI132" s="232"/>
      <c r="AJ132" s="232"/>
      <c r="AK132" s="232"/>
      <c r="AL132" s="232"/>
      <c r="AM132" s="232"/>
      <c r="AN132" s="232"/>
    </row>
    <row r="133" spans="1:40" ht="12.75">
      <c r="A133" s="194"/>
      <c r="B133" s="194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 t="s">
        <v>41</v>
      </c>
      <c r="N133" s="193" t="s">
        <v>41</v>
      </c>
      <c r="O133" s="193" t="s">
        <v>41</v>
      </c>
      <c r="P133" s="193" t="s">
        <v>41</v>
      </c>
      <c r="Q133" s="193" t="s">
        <v>41</v>
      </c>
      <c r="R133" s="193" t="s">
        <v>41</v>
      </c>
      <c r="S133" s="193" t="s">
        <v>41</v>
      </c>
      <c r="T133" s="193" t="s">
        <v>41</v>
      </c>
      <c r="U133" s="193" t="s">
        <v>41</v>
      </c>
      <c r="V133" s="194" t="s">
        <v>41</v>
      </c>
      <c r="W133" s="194" t="s">
        <v>41</v>
      </c>
      <c r="X133" s="194" t="s">
        <v>41</v>
      </c>
      <c r="Y133" s="194" t="s">
        <v>41</v>
      </c>
      <c r="Z133" s="194" t="s">
        <v>41</v>
      </c>
      <c r="AA133" s="194" t="s">
        <v>41</v>
      </c>
      <c r="AB133" s="194" t="s">
        <v>41</v>
      </c>
      <c r="AC133" s="194" t="s">
        <v>41</v>
      </c>
      <c r="AD133" s="194" t="s">
        <v>41</v>
      </c>
      <c r="AE133" s="194" t="s">
        <v>41</v>
      </c>
      <c r="AF133" s="232"/>
      <c r="AG133" s="232"/>
      <c r="AH133" s="232"/>
      <c r="AI133" s="232"/>
      <c r="AJ133" s="232"/>
      <c r="AK133" s="232"/>
      <c r="AL133" s="232"/>
      <c r="AM133" s="232"/>
      <c r="AN133" s="232"/>
    </row>
    <row r="134" spans="1:40" ht="12.75">
      <c r="A134" s="194"/>
      <c r="B134" s="194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 t="s">
        <v>41</v>
      </c>
      <c r="Q134" s="193" t="s">
        <v>41</v>
      </c>
      <c r="R134" s="193" t="s">
        <v>41</v>
      </c>
      <c r="S134" s="193" t="s">
        <v>41</v>
      </c>
      <c r="T134" s="193" t="s">
        <v>41</v>
      </c>
      <c r="U134" s="193" t="s">
        <v>41</v>
      </c>
      <c r="V134" s="194" t="s">
        <v>41</v>
      </c>
      <c r="W134" s="194" t="s">
        <v>41</v>
      </c>
      <c r="X134" s="194" t="s">
        <v>41</v>
      </c>
      <c r="Y134" s="194" t="s">
        <v>41</v>
      </c>
      <c r="Z134" s="194" t="s">
        <v>41</v>
      </c>
      <c r="AA134" s="194" t="s">
        <v>41</v>
      </c>
      <c r="AB134" s="194" t="s">
        <v>41</v>
      </c>
      <c r="AC134" s="194" t="s">
        <v>41</v>
      </c>
      <c r="AD134" s="194" t="s">
        <v>41</v>
      </c>
      <c r="AE134" s="194" t="s">
        <v>41</v>
      </c>
      <c r="AF134" s="232"/>
      <c r="AG134" s="232"/>
      <c r="AH134" s="232"/>
      <c r="AI134" s="232"/>
      <c r="AJ134" s="232"/>
      <c r="AK134" s="232"/>
      <c r="AL134" s="232"/>
      <c r="AM134" s="232"/>
      <c r="AN134" s="232"/>
    </row>
    <row r="135" spans="1:40" ht="12.75">
      <c r="A135" s="194"/>
      <c r="B135" s="194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232"/>
      <c r="AG135" s="232"/>
      <c r="AH135" s="232"/>
      <c r="AI135" s="232"/>
      <c r="AJ135" s="232"/>
      <c r="AK135" s="232"/>
      <c r="AL135" s="232"/>
      <c r="AM135" s="232"/>
      <c r="AN135" s="232"/>
    </row>
    <row r="136" spans="1:40" ht="12.75">
      <c r="A136" s="194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3" t="s">
        <v>44</v>
      </c>
      <c r="Q136" s="193" t="s">
        <v>44</v>
      </c>
      <c r="R136" s="193" t="s">
        <v>44</v>
      </c>
      <c r="S136" s="193" t="s">
        <v>44</v>
      </c>
      <c r="T136" s="193" t="s">
        <v>44</v>
      </c>
      <c r="U136" s="193" t="s">
        <v>44</v>
      </c>
      <c r="V136" s="194" t="s">
        <v>44</v>
      </c>
      <c r="W136" s="194" t="s">
        <v>44</v>
      </c>
      <c r="X136" s="194" t="s">
        <v>44</v>
      </c>
      <c r="Y136" s="194" t="s">
        <v>44</v>
      </c>
      <c r="Z136" s="194" t="s">
        <v>44</v>
      </c>
      <c r="AA136" s="194" t="s">
        <v>44</v>
      </c>
      <c r="AB136" s="194" t="s">
        <v>44</v>
      </c>
      <c r="AC136" s="194" t="s">
        <v>44</v>
      </c>
      <c r="AD136" s="194" t="s">
        <v>44</v>
      </c>
      <c r="AE136" s="194" t="s">
        <v>47</v>
      </c>
      <c r="AF136" s="232"/>
      <c r="AG136" s="232"/>
      <c r="AH136" s="232"/>
      <c r="AI136" s="232"/>
      <c r="AJ136" s="232"/>
      <c r="AK136" s="232"/>
      <c r="AL136" s="232"/>
      <c r="AM136" s="232"/>
      <c r="AN136" s="232"/>
    </row>
    <row r="137" spans="1:40" ht="12.75">
      <c r="A137" s="194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3" t="s">
        <v>44</v>
      </c>
      <c r="Q137" s="193" t="s">
        <v>44</v>
      </c>
      <c r="R137" s="193" t="s">
        <v>44</v>
      </c>
      <c r="S137" s="193" t="s">
        <v>44</v>
      </c>
      <c r="T137" s="193" t="s">
        <v>44</v>
      </c>
      <c r="U137" s="193" t="s">
        <v>44</v>
      </c>
      <c r="V137" s="194" t="s">
        <v>44</v>
      </c>
      <c r="W137" s="194" t="s">
        <v>44</v>
      </c>
      <c r="X137" s="194" t="s">
        <v>44</v>
      </c>
      <c r="Y137" s="194" t="s">
        <v>44</v>
      </c>
      <c r="Z137" s="194" t="s">
        <v>44</v>
      </c>
      <c r="AA137" s="194" t="s">
        <v>44</v>
      </c>
      <c r="AB137" s="194" t="s">
        <v>44</v>
      </c>
      <c r="AC137" s="194" t="s">
        <v>44</v>
      </c>
      <c r="AD137" s="194" t="s">
        <v>44</v>
      </c>
      <c r="AE137" s="194" t="s">
        <v>47</v>
      </c>
      <c r="AF137" s="232"/>
      <c r="AG137" s="232"/>
      <c r="AH137" s="232"/>
      <c r="AI137" s="232"/>
      <c r="AJ137" s="232"/>
      <c r="AK137" s="232"/>
      <c r="AL137" s="232"/>
      <c r="AM137" s="232"/>
      <c r="AN137" s="232"/>
    </row>
    <row r="138" spans="1:40" ht="12.75">
      <c r="A138" s="232"/>
      <c r="B138" s="232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</row>
    <row r="139" spans="1:40" ht="12.75">
      <c r="A139" s="232"/>
      <c r="B139" s="232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</row>
    <row r="140" spans="1:40" ht="12.75">
      <c r="A140" s="232"/>
      <c r="B140" s="232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F140" s="232"/>
      <c r="AG140" s="232"/>
      <c r="AH140" s="232"/>
      <c r="AI140" s="232"/>
      <c r="AJ140" s="232"/>
      <c r="AK140" s="232"/>
      <c r="AL140" s="232"/>
      <c r="AM140" s="232"/>
      <c r="AN140" s="232"/>
    </row>
    <row r="141" spans="1:40" ht="12.75">
      <c r="A141" s="232"/>
      <c r="B141" s="232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</row>
    <row r="142" spans="1:40" ht="12.75">
      <c r="A142" s="232"/>
      <c r="B142" s="232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</row>
    <row r="143" spans="1:40" ht="12.75">
      <c r="A143" s="232"/>
      <c r="B143" s="232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</row>
    <row r="144" spans="1:40" ht="12.75">
      <c r="A144" s="232"/>
      <c r="B144" s="232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</row>
    <row r="145" spans="1:40" ht="12.75">
      <c r="A145" s="232"/>
      <c r="B145" s="232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</row>
    <row r="146" spans="1:40" ht="12.75">
      <c r="A146" s="232"/>
      <c r="B146" s="232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</row>
    <row r="147" spans="1:40" ht="12.75">
      <c r="A147" s="232"/>
      <c r="B147" s="232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2"/>
    </row>
    <row r="148" spans="1:40" ht="12.75">
      <c r="A148" s="232"/>
      <c r="B148" s="232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</row>
    <row r="149" spans="1:40" ht="12.75">
      <c r="A149" s="232"/>
      <c r="B149" s="232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</row>
    <row r="150" spans="1:40" ht="12.75">
      <c r="A150" s="232"/>
      <c r="B150" s="232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</row>
    <row r="151" spans="1:40" ht="12.75">
      <c r="A151" s="232"/>
      <c r="B151" s="232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</row>
    <row r="152" spans="1:40" ht="12.75">
      <c r="A152" s="232"/>
      <c r="B152" s="232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</row>
    <row r="153" spans="1:40" ht="12.75">
      <c r="A153" s="232"/>
      <c r="B153" s="232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</row>
    <row r="154" spans="1:40" ht="12.75">
      <c r="A154" s="232"/>
      <c r="B154" s="232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</row>
    <row r="155" spans="1:40" ht="12.75">
      <c r="A155" s="232"/>
      <c r="B155" s="232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</row>
    <row r="156" spans="1:40" ht="12.75">
      <c r="A156" s="232"/>
      <c r="B156" s="232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</row>
    <row r="157" spans="1:40" ht="12.75">
      <c r="A157" s="232"/>
      <c r="B157" s="232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</row>
    <row r="158" spans="1:40" ht="12.75">
      <c r="A158" s="232"/>
      <c r="B158" s="232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</row>
    <row r="159" spans="1:40" ht="12.75">
      <c r="A159" s="232"/>
      <c r="B159" s="232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</row>
    <row r="160" spans="1:40" ht="12.75">
      <c r="A160" s="232"/>
      <c r="B160" s="232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</row>
    <row r="161" spans="1:40" ht="12.75">
      <c r="A161" s="232"/>
      <c r="B161" s="232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</row>
    <row r="162" spans="1:40" ht="12.75">
      <c r="A162" s="232"/>
      <c r="B162" s="232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</row>
    <row r="163" spans="1:40" ht="12.75">
      <c r="A163" s="232"/>
      <c r="B163" s="232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</row>
    <row r="164" spans="1:40" ht="12.75">
      <c r="A164" s="232"/>
      <c r="B164" s="232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</row>
    <row r="165" spans="1:40" ht="12.75">
      <c r="A165" s="232"/>
      <c r="B165" s="232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</row>
    <row r="166" spans="1:40" ht="12.75">
      <c r="A166" s="232"/>
      <c r="B166" s="232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</row>
    <row r="167" spans="1:40" ht="12.75">
      <c r="A167" s="232"/>
      <c r="B167" s="232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</row>
    <row r="168" spans="1:40" ht="12.75">
      <c r="A168" s="232"/>
      <c r="B168" s="232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2"/>
    </row>
    <row r="169" spans="1:40" ht="12.75">
      <c r="A169" s="232"/>
      <c r="B169" s="232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32"/>
    </row>
    <row r="170" spans="1:40" ht="12.75">
      <c r="A170" s="232"/>
      <c r="B170" s="232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</row>
    <row r="171" spans="1:40" ht="12.75">
      <c r="A171" s="232"/>
      <c r="B171" s="232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</row>
    <row r="172" spans="1:40" ht="12.75">
      <c r="A172" s="232"/>
      <c r="B172" s="232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</row>
    <row r="173" spans="1:40" ht="12.75">
      <c r="A173" s="232"/>
      <c r="B173" s="232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</row>
    <row r="174" spans="1:40" ht="12.75">
      <c r="A174" s="232"/>
      <c r="B174" s="232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</row>
    <row r="175" spans="1:40" ht="12.75">
      <c r="A175" s="232"/>
      <c r="B175" s="232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</row>
    <row r="176" spans="1:40" ht="12.75">
      <c r="A176" s="232"/>
      <c r="B176" s="232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</row>
    <row r="177" spans="1:40" ht="12.75">
      <c r="A177" s="232"/>
      <c r="B177" s="232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</row>
    <row r="178" spans="1:40" ht="12.75">
      <c r="A178" s="232"/>
      <c r="B178" s="232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</row>
    <row r="179" spans="1:40" ht="12.75">
      <c r="A179" s="232"/>
      <c r="B179" s="232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</row>
    <row r="180" spans="1:40" ht="12.75">
      <c r="A180" s="232"/>
      <c r="B180" s="232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</row>
    <row r="181" spans="1:40" ht="12.75">
      <c r="A181" s="232"/>
      <c r="B181" s="232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</row>
    <row r="182" spans="1:40" ht="12.75">
      <c r="A182" s="232"/>
      <c r="B182" s="232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</row>
    <row r="183" spans="1:40" ht="12.75">
      <c r="A183" s="232"/>
      <c r="B183" s="232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</row>
    <row r="184" spans="1:40" ht="12.75">
      <c r="A184" s="232"/>
      <c r="B184" s="232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</row>
    <row r="185" spans="1:40" ht="12.75">
      <c r="A185" s="232"/>
      <c r="B185" s="232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</row>
    <row r="186" spans="1:40" ht="12.75">
      <c r="A186" s="232"/>
      <c r="B186" s="232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</row>
    <row r="187" spans="1:40" ht="12.75">
      <c r="A187" s="232"/>
      <c r="B187" s="232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</row>
    <row r="188" spans="1:40" ht="12.75">
      <c r="A188" s="232"/>
      <c r="B188" s="232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</row>
    <row r="189" spans="1:40" ht="12.75">
      <c r="A189" s="232"/>
      <c r="B189" s="232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</row>
    <row r="190" spans="1:40" ht="12.75">
      <c r="A190" s="232"/>
      <c r="B190" s="232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</row>
    <row r="191" spans="1:40" ht="12.75">
      <c r="A191" s="232"/>
      <c r="B191" s="232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</row>
    <row r="192" spans="1:40" ht="12.75">
      <c r="A192" s="232"/>
      <c r="B192" s="232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</row>
    <row r="193" spans="1:40" ht="12.75">
      <c r="A193" s="232"/>
      <c r="B193" s="232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</row>
    <row r="194" spans="1:40" ht="12.75">
      <c r="A194" s="232"/>
      <c r="B194" s="232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</row>
    <row r="195" spans="1:40" ht="12.75">
      <c r="A195" s="232"/>
      <c r="B195" s="232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</row>
    <row r="196" spans="1:40" ht="12.75">
      <c r="A196" s="232"/>
      <c r="B196" s="232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</row>
    <row r="197" spans="1:40" ht="12.75">
      <c r="A197" s="232"/>
      <c r="B197" s="232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</row>
    <row r="198" spans="1:40" ht="12.75">
      <c r="A198" s="232"/>
      <c r="B198" s="232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</row>
    <row r="199" spans="1:40" ht="12.75">
      <c r="A199" s="232"/>
      <c r="B199" s="232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</row>
    <row r="200" spans="1:40" ht="12.75">
      <c r="A200" s="191">
        <v>11</v>
      </c>
      <c r="B200" s="191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1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</row>
    <row r="201" spans="1:40" ht="12.75">
      <c r="A201" s="191">
        <v>216.0482589646056</v>
      </c>
      <c r="B201" s="191">
        <v>117.08240099233166</v>
      </c>
      <c r="C201" s="196">
        <v>3271.3437787969247</v>
      </c>
      <c r="D201" s="196">
        <v>0</v>
      </c>
      <c r="E201" s="196">
        <v>-14.080966049466912</v>
      </c>
      <c r="F201" s="196">
        <v>0</v>
      </c>
      <c r="G201" s="196">
        <v>84.70758810284525</v>
      </c>
      <c r="H201" s="196">
        <v>0</v>
      </c>
      <c r="I201" s="196">
        <v>0</v>
      </c>
      <c r="J201" s="196">
        <v>0</v>
      </c>
      <c r="K201" s="196">
        <v>0</v>
      </c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1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</row>
    <row r="202" spans="1:40" ht="12.75">
      <c r="A202" s="191">
        <v>117.08240099233171</v>
      </c>
      <c r="B202" s="191">
        <v>121.52114547393305</v>
      </c>
      <c r="C202" s="196">
        <v>3536.8977844620304</v>
      </c>
      <c r="D202" s="196">
        <v>0</v>
      </c>
      <c r="E202" s="196">
        <v>-10.564491722043703</v>
      </c>
      <c r="F202" s="196">
        <v>0</v>
      </c>
      <c r="G202" s="196">
        <v>63.534843521263646</v>
      </c>
      <c r="H202" s="196">
        <v>0</v>
      </c>
      <c r="I202" s="196">
        <v>0</v>
      </c>
      <c r="J202" s="196">
        <v>0</v>
      </c>
      <c r="K202" s="196">
        <v>0</v>
      </c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1"/>
      <c r="W202" s="232"/>
      <c r="X202" s="232"/>
      <c r="Y202" s="232"/>
      <c r="Z202" s="232"/>
      <c r="AA202" s="232"/>
      <c r="AB202" s="232"/>
      <c r="AC202" s="232"/>
      <c r="AD202" s="232"/>
      <c r="AE202" s="232"/>
      <c r="AF202" s="232"/>
      <c r="AG202" s="232"/>
      <c r="AH202" s="232"/>
      <c r="AI202" s="232"/>
      <c r="AJ202" s="232"/>
      <c r="AK202" s="232"/>
      <c r="AL202" s="232"/>
      <c r="AM202" s="232"/>
      <c r="AN202" s="232"/>
    </row>
    <row r="203" spans="1:40" ht="12.75">
      <c r="A203" s="191">
        <v>3271.343778796927</v>
      </c>
      <c r="B203" s="191">
        <v>3536.8977844620313</v>
      </c>
      <c r="C203" s="196">
        <v>135030.0264540423</v>
      </c>
      <c r="D203" s="196">
        <v>0</v>
      </c>
      <c r="E203" s="196">
        <v>-352.03922974390133</v>
      </c>
      <c r="F203" s="196">
        <v>0</v>
      </c>
      <c r="G203" s="196">
        <v>2117.706323113994</v>
      </c>
      <c r="H203" s="196">
        <v>0</v>
      </c>
      <c r="I203" s="196">
        <v>0</v>
      </c>
      <c r="J203" s="196">
        <v>0</v>
      </c>
      <c r="K203" s="196">
        <v>0</v>
      </c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1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232"/>
      <c r="AJ203" s="232"/>
      <c r="AK203" s="232"/>
      <c r="AL203" s="232"/>
      <c r="AM203" s="232"/>
      <c r="AN203" s="232"/>
    </row>
    <row r="204" spans="1:40" ht="12.75">
      <c r="A204" s="191">
        <v>0</v>
      </c>
      <c r="B204" s="191">
        <v>0</v>
      </c>
      <c r="C204" s="196">
        <v>0</v>
      </c>
      <c r="D204" s="196">
        <v>6.3492063492063515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1"/>
      <c r="W204" s="232"/>
      <c r="X204" s="232"/>
      <c r="Y204" s="232"/>
      <c r="Z204" s="232"/>
      <c r="AA204" s="232"/>
      <c r="AB204" s="232"/>
      <c r="AC204" s="232"/>
      <c r="AD204" s="232"/>
      <c r="AE204" s="232"/>
      <c r="AF204" s="232"/>
      <c r="AG204" s="232"/>
      <c r="AH204" s="232"/>
      <c r="AI204" s="232"/>
      <c r="AJ204" s="232"/>
      <c r="AK204" s="232"/>
      <c r="AL204" s="232"/>
      <c r="AM204" s="232"/>
      <c r="AN204" s="232"/>
    </row>
    <row r="205" spans="1:40" ht="12.75">
      <c r="A205" s="191">
        <v>-14.080966049466916</v>
      </c>
      <c r="B205" s="191">
        <v>-10.564491722043698</v>
      </c>
      <c r="C205" s="196">
        <v>-352.0392297439013</v>
      </c>
      <c r="D205" s="196">
        <v>0</v>
      </c>
      <c r="E205" s="196">
        <v>5.026119175514576</v>
      </c>
      <c r="F205" s="196">
        <v>0</v>
      </c>
      <c r="G205" s="196">
        <v>-0.9192681197045589</v>
      </c>
      <c r="H205" s="196">
        <v>0</v>
      </c>
      <c r="I205" s="196">
        <v>0</v>
      </c>
      <c r="J205" s="196">
        <v>0</v>
      </c>
      <c r="K205" s="196">
        <v>0</v>
      </c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1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2"/>
    </row>
    <row r="206" spans="1:40" ht="12.75">
      <c r="A206" s="191">
        <v>0</v>
      </c>
      <c r="B206" s="191">
        <v>0</v>
      </c>
      <c r="C206" s="196">
        <v>0</v>
      </c>
      <c r="D206" s="196">
        <v>0</v>
      </c>
      <c r="E206" s="196">
        <v>0</v>
      </c>
      <c r="F206" s="196">
        <v>0.0367624810892587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1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2"/>
    </row>
    <row r="207" spans="1:40" ht="12.75">
      <c r="A207" s="191">
        <v>84.70758810284526</v>
      </c>
      <c r="B207" s="191">
        <v>63.53484352126361</v>
      </c>
      <c r="C207" s="196">
        <v>2117.7063231139937</v>
      </c>
      <c r="D207" s="196">
        <v>0</v>
      </c>
      <c r="E207" s="196">
        <v>-0.9192681197045593</v>
      </c>
      <c r="F207" s="196">
        <v>0</v>
      </c>
      <c r="G207" s="196">
        <v>674.143472936311</v>
      </c>
      <c r="H207" s="196">
        <v>0</v>
      </c>
      <c r="I207" s="196">
        <v>0</v>
      </c>
      <c r="J207" s="196">
        <v>0</v>
      </c>
      <c r="K207" s="196">
        <v>0</v>
      </c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1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</row>
    <row r="208" spans="1:40" ht="12.75">
      <c r="A208" s="191">
        <v>0</v>
      </c>
      <c r="B208" s="191">
        <v>0</v>
      </c>
      <c r="C208" s="196">
        <v>0</v>
      </c>
      <c r="D208" s="196">
        <v>0</v>
      </c>
      <c r="E208" s="196">
        <v>0</v>
      </c>
      <c r="F208" s="196">
        <v>0</v>
      </c>
      <c r="G208" s="196">
        <v>0</v>
      </c>
      <c r="H208" s="196">
        <v>24.00658108965021</v>
      </c>
      <c r="I208" s="196">
        <v>2.963958251212533</v>
      </c>
      <c r="J208" s="196">
        <v>3.2084720630552823</v>
      </c>
      <c r="K208" s="196">
        <v>5.766774579713539</v>
      </c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1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</row>
    <row r="209" spans="1:40" ht="12.75">
      <c r="A209" s="191">
        <v>0</v>
      </c>
      <c r="B209" s="191">
        <v>0</v>
      </c>
      <c r="C209" s="196">
        <v>0</v>
      </c>
      <c r="D209" s="196">
        <v>0</v>
      </c>
      <c r="E209" s="196">
        <v>0</v>
      </c>
      <c r="F209" s="196">
        <v>0</v>
      </c>
      <c r="G209" s="196">
        <v>0</v>
      </c>
      <c r="H209" s="196">
        <v>2.963958251212532</v>
      </c>
      <c r="I209" s="196">
        <v>8.892697389843871</v>
      </c>
      <c r="J209" s="196">
        <v>4.642153824244655</v>
      </c>
      <c r="K209" s="196">
        <v>4.957641508602409</v>
      </c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1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</row>
    <row r="210" spans="1:40" ht="12.75">
      <c r="A210" s="191">
        <v>0</v>
      </c>
      <c r="B210" s="191">
        <v>0</v>
      </c>
      <c r="C210" s="196">
        <v>0</v>
      </c>
      <c r="D210" s="196">
        <v>0</v>
      </c>
      <c r="E210" s="196">
        <v>0</v>
      </c>
      <c r="F210" s="196">
        <v>0</v>
      </c>
      <c r="G210" s="196">
        <v>0</v>
      </c>
      <c r="H210" s="196">
        <v>3.2084720630552823</v>
      </c>
      <c r="I210" s="196">
        <v>4.642153824244655</v>
      </c>
      <c r="J210" s="196">
        <v>2.543179831702344</v>
      </c>
      <c r="K210" s="196">
        <v>2.884911113345078</v>
      </c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1"/>
      <c r="W210" s="232"/>
      <c r="X210" s="232"/>
      <c r="Y210" s="232"/>
      <c r="Z210" s="232"/>
      <c r="AA210" s="232"/>
      <c r="AB210" s="232"/>
      <c r="AC210" s="232"/>
      <c r="AD210" s="232"/>
      <c r="AE210" s="232"/>
      <c r="AF210" s="232"/>
      <c r="AG210" s="232"/>
      <c r="AH210" s="232"/>
      <c r="AI210" s="232"/>
      <c r="AJ210" s="232"/>
      <c r="AK210" s="232"/>
      <c r="AL210" s="232"/>
      <c r="AM210" s="232"/>
      <c r="AN210" s="232"/>
    </row>
    <row r="211" spans="1:40" ht="12.75">
      <c r="A211" s="191">
        <v>0</v>
      </c>
      <c r="B211" s="191">
        <v>0</v>
      </c>
      <c r="C211" s="196">
        <v>0</v>
      </c>
      <c r="D211" s="196">
        <v>0</v>
      </c>
      <c r="E211" s="196">
        <v>0</v>
      </c>
      <c r="F211" s="196">
        <v>0</v>
      </c>
      <c r="G211" s="196">
        <v>0</v>
      </c>
      <c r="H211" s="196">
        <v>5.766774579713539</v>
      </c>
      <c r="I211" s="196">
        <v>4.957641508602409</v>
      </c>
      <c r="J211" s="196">
        <v>2.884911113345078</v>
      </c>
      <c r="K211" s="196">
        <v>3.4992723097225316</v>
      </c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1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</row>
    <row r="212" spans="1:40" ht="12.75">
      <c r="A212" s="191"/>
      <c r="B212" s="191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1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</row>
    <row r="213" spans="1:40" ht="12.75">
      <c r="A213" s="191"/>
      <c r="B213" s="191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1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</row>
    <row r="214" spans="1:40" ht="12.75">
      <c r="A214" s="191"/>
      <c r="B214" s="191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1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</row>
    <row r="215" spans="1:40" ht="12.75">
      <c r="A215" s="191"/>
      <c r="B215" s="191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1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</row>
    <row r="216" spans="1:40" ht="12.75">
      <c r="A216" s="191"/>
      <c r="B216" s="191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1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</row>
    <row r="217" spans="1:40" ht="12.75">
      <c r="A217" s="191"/>
      <c r="B217" s="191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1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</row>
    <row r="218" spans="1:40" ht="12.75">
      <c r="A218" s="191"/>
      <c r="B218" s="191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1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</row>
    <row r="219" spans="1:40" ht="12.75">
      <c r="A219" s="191"/>
      <c r="B219" s="191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1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</row>
    <row r="220" spans="1:40" ht="12.75">
      <c r="A220" s="191"/>
      <c r="B220" s="191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1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</row>
    <row r="221" spans="1:40" ht="12.75">
      <c r="A221" s="191"/>
      <c r="B221" s="191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1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</row>
    <row r="222" spans="1:40" ht="12.75">
      <c r="A222" s="191"/>
      <c r="B222" s="191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1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</row>
    <row r="223" spans="1:40" ht="12.75">
      <c r="A223" s="191"/>
      <c r="B223" s="191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1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</row>
    <row r="224" spans="1:40" ht="12.75">
      <c r="A224" s="191"/>
      <c r="B224" s="191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1"/>
      <c r="W224" s="232"/>
      <c r="X224" s="232"/>
      <c r="Y224" s="232"/>
      <c r="Z224" s="232"/>
      <c r="AA224" s="232"/>
      <c r="AB224" s="232"/>
      <c r="AC224" s="232"/>
      <c r="AD224" s="232"/>
      <c r="AE224" s="232"/>
      <c r="AF224" s="232"/>
      <c r="AG224" s="232"/>
      <c r="AH224" s="232"/>
      <c r="AI224" s="232"/>
      <c r="AJ224" s="232"/>
      <c r="AK224" s="232"/>
      <c r="AL224" s="232"/>
      <c r="AM224" s="232"/>
      <c r="AN224" s="232"/>
    </row>
    <row r="225" spans="1:40" ht="12.75">
      <c r="A225" s="191"/>
      <c r="B225" s="191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1"/>
      <c r="W225" s="232"/>
      <c r="X225" s="232"/>
      <c r="Y225" s="232"/>
      <c r="Z225" s="232"/>
      <c r="AA225" s="232"/>
      <c r="AB225" s="232"/>
      <c r="AC225" s="232"/>
      <c r="AD225" s="232"/>
      <c r="AE225" s="232"/>
      <c r="AF225" s="232"/>
      <c r="AG225" s="232"/>
      <c r="AH225" s="232"/>
      <c r="AI225" s="232"/>
      <c r="AJ225" s="232"/>
      <c r="AK225" s="232"/>
      <c r="AL225" s="232"/>
      <c r="AM225" s="232"/>
      <c r="AN225" s="232"/>
    </row>
    <row r="226" spans="1:40" ht="12.75">
      <c r="A226" s="191"/>
      <c r="B226" s="191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1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</row>
    <row r="227" spans="1:40" ht="12.75">
      <c r="A227" s="232"/>
      <c r="B227" s="232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</row>
    <row r="228" spans="1:40" ht="12.75">
      <c r="A228" s="232"/>
      <c r="B228" s="232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</row>
    <row r="229" spans="1:40" ht="12.75">
      <c r="A229" s="232"/>
      <c r="B229" s="232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</row>
    <row r="230" spans="1:40" ht="12.75">
      <c r="A230" s="232"/>
      <c r="B230" s="232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</row>
    <row r="231" spans="1:40" ht="12.75">
      <c r="A231" s="232"/>
      <c r="B231" s="232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</row>
    <row r="232" spans="1:40" ht="12.75">
      <c r="A232" s="232"/>
      <c r="B232" s="232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</row>
    <row r="233" spans="1:40" ht="12.75">
      <c r="A233" s="232"/>
      <c r="B233" s="232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</row>
    <row r="234" spans="1:40" ht="12.75">
      <c r="A234" s="232"/>
      <c r="B234" s="232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</row>
    <row r="235" spans="1:40" ht="12.75">
      <c r="A235" s="232"/>
      <c r="B235" s="232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</row>
    <row r="236" spans="1:40" ht="12.75">
      <c r="A236" s="232"/>
      <c r="B236" s="232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</row>
    <row r="237" spans="1:40" ht="12.75">
      <c r="A237" s="232"/>
      <c r="B237" s="232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</row>
    <row r="238" spans="1:40" ht="12.75">
      <c r="A238" s="232"/>
      <c r="B238" s="232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F238" s="232"/>
      <c r="AG238" s="232"/>
      <c r="AH238" s="232"/>
      <c r="AI238" s="232"/>
      <c r="AJ238" s="232"/>
      <c r="AK238" s="232"/>
      <c r="AL238" s="232"/>
      <c r="AM238" s="232"/>
      <c r="AN238" s="232"/>
    </row>
    <row r="239" spans="1:40" ht="12.75">
      <c r="A239" s="232"/>
      <c r="B239" s="232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F239" s="232"/>
      <c r="AG239" s="232"/>
      <c r="AH239" s="232"/>
      <c r="AI239" s="232"/>
      <c r="AJ239" s="232"/>
      <c r="AK239" s="232"/>
      <c r="AL239" s="232"/>
      <c r="AM239" s="232"/>
      <c r="AN239" s="232"/>
    </row>
    <row r="240" spans="1:40" ht="12.75">
      <c r="A240" s="232"/>
      <c r="B240" s="232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</row>
    <row r="241" spans="1:40" ht="12.75">
      <c r="A241" s="232"/>
      <c r="B241" s="232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</row>
    <row r="242" spans="1:40" ht="12.75">
      <c r="A242" s="232"/>
      <c r="B242" s="232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</row>
    <row r="243" spans="1:40" ht="12.75">
      <c r="A243" s="232"/>
      <c r="B243" s="232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</row>
    <row r="244" spans="1:40" ht="12.75">
      <c r="A244" s="232"/>
      <c r="B244" s="232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</row>
    <row r="245" spans="1:40" ht="12.75">
      <c r="A245" s="232"/>
      <c r="B245" s="232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</row>
    <row r="246" spans="1:40" ht="12.75">
      <c r="A246" s="232"/>
      <c r="B246" s="232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</row>
    <row r="247" spans="1:40" ht="12.75">
      <c r="A247" s="232"/>
      <c r="B247" s="232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</row>
    <row r="248" spans="1:40" ht="12.75">
      <c r="A248" s="232"/>
      <c r="B248" s="232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</row>
    <row r="249" spans="1:40" ht="12.75">
      <c r="A249" s="232"/>
      <c r="B249" s="232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</row>
    <row r="250" spans="1:40" ht="12.75">
      <c r="A250" s="232"/>
      <c r="B250" s="232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</row>
    <row r="251" spans="1:40" ht="12.75">
      <c r="A251" s="232"/>
      <c r="B251" s="232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</row>
    <row r="252" spans="1:40" ht="12.75">
      <c r="A252" s="232"/>
      <c r="B252" s="232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F252" s="232"/>
      <c r="AG252" s="232"/>
      <c r="AH252" s="232"/>
      <c r="AI252" s="232"/>
      <c r="AJ252" s="232"/>
      <c r="AK252" s="232"/>
      <c r="AL252" s="232"/>
      <c r="AM252" s="232"/>
      <c r="AN252" s="232"/>
    </row>
    <row r="253" spans="1:40" ht="12.75">
      <c r="A253" s="232"/>
      <c r="B253" s="232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F253" s="232"/>
      <c r="AG253" s="232"/>
      <c r="AH253" s="232"/>
      <c r="AI253" s="232"/>
      <c r="AJ253" s="232"/>
      <c r="AK253" s="232"/>
      <c r="AL253" s="232"/>
      <c r="AM253" s="232"/>
      <c r="AN253" s="232"/>
    </row>
    <row r="254" spans="1:40" ht="12.75">
      <c r="A254" s="232"/>
      <c r="B254" s="232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</row>
    <row r="255" spans="1:40" ht="12.75">
      <c r="A255" s="232"/>
      <c r="B255" s="232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</row>
    <row r="256" spans="1:40" ht="12.75">
      <c r="A256" s="232"/>
      <c r="B256" s="232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</row>
    <row r="257" spans="1:40" ht="12.75">
      <c r="A257" s="232"/>
      <c r="B257" s="232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</row>
    <row r="258" spans="1:40" ht="12.75">
      <c r="A258" s="232"/>
      <c r="B258" s="232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</row>
    <row r="259" spans="1:40" ht="12.75">
      <c r="A259" s="232"/>
      <c r="B259" s="232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</row>
    <row r="260" spans="1:40" ht="12.75">
      <c r="A260" s="232"/>
      <c r="B260" s="232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</row>
    <row r="261" spans="1:40" ht="12.75">
      <c r="A261" s="232"/>
      <c r="B261" s="232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</row>
    <row r="262" spans="1:40" ht="12.75">
      <c r="A262" s="232"/>
      <c r="B262" s="232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</row>
    <row r="263" spans="1:40" ht="12.75">
      <c r="A263" s="232"/>
      <c r="B263" s="232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</row>
    <row r="264" spans="1:40" ht="12.75">
      <c r="A264" s="232"/>
      <c r="B264" s="232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</row>
    <row r="265" spans="1:40" ht="12.75">
      <c r="A265" s="232"/>
      <c r="B265" s="232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</row>
    <row r="266" spans="1:40" ht="12.75">
      <c r="A266" s="232"/>
      <c r="B266" s="232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2"/>
      <c r="AM266" s="232"/>
      <c r="AN266" s="232"/>
    </row>
    <row r="267" spans="1:40" ht="12.75">
      <c r="A267" s="232"/>
      <c r="B267" s="232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F267" s="232"/>
      <c r="AG267" s="232"/>
      <c r="AH267" s="232"/>
      <c r="AI267" s="232"/>
      <c r="AJ267" s="232"/>
      <c r="AK267" s="232"/>
      <c r="AL267" s="232"/>
      <c r="AM267" s="232"/>
      <c r="AN267" s="232"/>
    </row>
    <row r="268" spans="1:40" ht="12.75">
      <c r="A268" s="232"/>
      <c r="B268" s="232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</row>
    <row r="269" spans="1:40" ht="12.75">
      <c r="A269" s="232"/>
      <c r="B269" s="232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</row>
    <row r="270" spans="1:40" ht="12.75">
      <c r="A270" s="232"/>
      <c r="B270" s="232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</row>
    <row r="271" spans="1:40" ht="12.75">
      <c r="A271" s="232"/>
      <c r="B271" s="232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</row>
    <row r="272" spans="1:40" ht="12.75">
      <c r="A272" s="232"/>
      <c r="B272" s="232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F272" s="232"/>
      <c r="AG272" s="232"/>
      <c r="AH272" s="232"/>
      <c r="AI272" s="232"/>
      <c r="AJ272" s="232"/>
      <c r="AK272" s="232"/>
      <c r="AL272" s="232"/>
      <c r="AM272" s="232"/>
      <c r="AN272" s="232"/>
    </row>
    <row r="273" spans="1:40" ht="12.75">
      <c r="A273" s="232"/>
      <c r="B273" s="232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F273" s="232"/>
      <c r="AG273" s="232"/>
      <c r="AH273" s="232"/>
      <c r="AI273" s="232"/>
      <c r="AJ273" s="232"/>
      <c r="AK273" s="232"/>
      <c r="AL273" s="232"/>
      <c r="AM273" s="232"/>
      <c r="AN273" s="232"/>
    </row>
    <row r="274" spans="1:40" ht="12.75">
      <c r="A274" s="232"/>
      <c r="B274" s="232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F274" s="232"/>
      <c r="AG274" s="232"/>
      <c r="AH274" s="232"/>
      <c r="AI274" s="232"/>
      <c r="AJ274" s="232"/>
      <c r="AK274" s="232"/>
      <c r="AL274" s="232"/>
      <c r="AM274" s="232"/>
      <c r="AN274" s="232"/>
    </row>
    <row r="275" spans="1:40" ht="12.75">
      <c r="A275" s="232"/>
      <c r="B275" s="232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F275" s="232"/>
      <c r="AG275" s="232"/>
      <c r="AH275" s="232"/>
      <c r="AI275" s="232"/>
      <c r="AJ275" s="232"/>
      <c r="AK275" s="232"/>
      <c r="AL275" s="232"/>
      <c r="AM275" s="232"/>
      <c r="AN275" s="232"/>
    </row>
    <row r="276" spans="1:40" ht="12.75">
      <c r="A276" s="232"/>
      <c r="B276" s="232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F276" s="232"/>
      <c r="AG276" s="232"/>
      <c r="AH276" s="232"/>
      <c r="AI276" s="232"/>
      <c r="AJ276" s="232"/>
      <c r="AK276" s="232"/>
      <c r="AL276" s="232"/>
      <c r="AM276" s="232"/>
      <c r="AN276" s="232"/>
    </row>
    <row r="277" spans="1:40" ht="12.75">
      <c r="A277" s="232"/>
      <c r="B277" s="232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</row>
    <row r="278" spans="1:40" ht="12.75">
      <c r="A278" s="232"/>
      <c r="B278" s="232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</row>
    <row r="279" spans="1:40" ht="12.75">
      <c r="A279" s="232"/>
      <c r="B279" s="232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</row>
    <row r="280" spans="1:40" ht="12.75">
      <c r="A280" s="232"/>
      <c r="B280" s="232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F280" s="232"/>
      <c r="AG280" s="232"/>
      <c r="AH280" s="232"/>
      <c r="AI280" s="232"/>
      <c r="AJ280" s="232"/>
      <c r="AK280" s="232"/>
      <c r="AL280" s="232"/>
      <c r="AM280" s="232"/>
      <c r="AN280" s="232"/>
    </row>
    <row r="281" spans="1:40" ht="12.75">
      <c r="A281" s="232"/>
      <c r="B281" s="232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2"/>
      <c r="AG281" s="232"/>
      <c r="AH281" s="232"/>
      <c r="AI281" s="232"/>
      <c r="AJ281" s="232"/>
      <c r="AK281" s="232"/>
      <c r="AL281" s="232"/>
      <c r="AM281" s="232"/>
      <c r="AN281" s="232"/>
    </row>
    <row r="282" spans="1:40" ht="12.75">
      <c r="A282" s="232"/>
      <c r="B282" s="232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</row>
    <row r="283" spans="1:40" ht="12.75">
      <c r="A283" s="232"/>
      <c r="B283" s="232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</row>
    <row r="284" spans="1:40" ht="12.75">
      <c r="A284" s="232"/>
      <c r="B284" s="232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</row>
    <row r="285" spans="1:40" ht="12.75">
      <c r="A285" s="232"/>
      <c r="B285" s="232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</row>
    <row r="286" spans="1:40" ht="12.75">
      <c r="A286" s="232"/>
      <c r="B286" s="232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</row>
    <row r="287" spans="1:40" ht="12.75">
      <c r="A287" s="232"/>
      <c r="B287" s="232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</row>
    <row r="288" spans="1:40" ht="12.75">
      <c r="A288" s="232"/>
      <c r="B288" s="232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</row>
    <row r="289" spans="1:40" ht="12.75">
      <c r="A289" s="232"/>
      <c r="B289" s="232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</row>
    <row r="290" spans="1:40" ht="12.75">
      <c r="A290" s="232"/>
      <c r="B290" s="232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/>
      <c r="AK290" s="232"/>
      <c r="AL290" s="232"/>
      <c r="AM290" s="232"/>
      <c r="AN290" s="232"/>
    </row>
    <row r="291" spans="1:40" ht="12.75">
      <c r="A291" s="232"/>
      <c r="B291" s="232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</row>
    <row r="292" spans="1:40" ht="12.75">
      <c r="A292" s="232"/>
      <c r="B292" s="232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</row>
    <row r="293" spans="1:40" ht="12.75">
      <c r="A293" s="232"/>
      <c r="B293" s="232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</row>
    <row r="294" spans="1:40" ht="12.75">
      <c r="A294" s="232"/>
      <c r="B294" s="232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2"/>
      <c r="W294" s="232"/>
      <c r="X294" s="232"/>
      <c r="Y294" s="232"/>
      <c r="Z294" s="232"/>
      <c r="AA294" s="232"/>
      <c r="AB294" s="232"/>
      <c r="AC294" s="232"/>
      <c r="AD294" s="232"/>
      <c r="AE294" s="232"/>
      <c r="AF294" s="232"/>
      <c r="AG294" s="232"/>
      <c r="AH294" s="232"/>
      <c r="AI294" s="232"/>
      <c r="AJ294" s="232"/>
      <c r="AK294" s="232"/>
      <c r="AL294" s="232"/>
      <c r="AM294" s="232"/>
      <c r="AN294" s="232"/>
    </row>
    <row r="295" spans="1:40" ht="12.75">
      <c r="A295" s="232"/>
      <c r="B295" s="232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F295" s="232"/>
      <c r="AG295" s="232"/>
      <c r="AH295" s="232"/>
      <c r="AI295" s="232"/>
      <c r="AJ295" s="232"/>
      <c r="AK295" s="232"/>
      <c r="AL295" s="232"/>
      <c r="AM295" s="232"/>
      <c r="AN295" s="232"/>
    </row>
    <row r="296" spans="1:40" ht="12.75">
      <c r="A296" s="232"/>
      <c r="B296" s="232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</row>
    <row r="297" spans="1:40" ht="12.75">
      <c r="A297" s="232"/>
      <c r="B297" s="232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</row>
    <row r="298" spans="1:40" ht="12.75">
      <c r="A298" s="232"/>
      <c r="B298" s="232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/>
      <c r="AK298" s="232"/>
      <c r="AL298" s="232"/>
      <c r="AM298" s="232"/>
      <c r="AN298" s="232"/>
    </row>
    <row r="299" spans="1:40" ht="12.75">
      <c r="A299" s="232"/>
      <c r="B299" s="232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2"/>
    </row>
    <row r="300" spans="1:40" ht="12.75">
      <c r="A300" s="232"/>
      <c r="B300" s="232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2"/>
      <c r="W300" s="232"/>
      <c r="X300" s="232"/>
      <c r="Y300" s="232"/>
      <c r="Z300" s="232"/>
      <c r="AA300" s="232"/>
      <c r="AB300" s="232"/>
      <c r="AC300" s="232"/>
      <c r="AD300" s="232"/>
      <c r="AE300" s="232"/>
      <c r="AF300" s="232"/>
      <c r="AG300" s="232"/>
      <c r="AH300" s="232"/>
      <c r="AI300" s="232"/>
      <c r="AJ300" s="232"/>
      <c r="AK300" s="232"/>
      <c r="AL300" s="232"/>
      <c r="AM300" s="232"/>
      <c r="AN300" s="232"/>
    </row>
    <row r="301" spans="1:40" ht="12.75">
      <c r="A301" s="232"/>
      <c r="B301" s="232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32"/>
      <c r="AF301" s="232"/>
      <c r="AG301" s="232"/>
      <c r="AH301" s="232"/>
      <c r="AI301" s="232"/>
      <c r="AJ301" s="232"/>
      <c r="AK301" s="232"/>
      <c r="AL301" s="232"/>
      <c r="AM301" s="232"/>
      <c r="AN301" s="232"/>
    </row>
    <row r="302" spans="1:40" ht="12.75">
      <c r="A302" s="232"/>
      <c r="B302" s="232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2"/>
      <c r="W302" s="232"/>
      <c r="X302" s="232"/>
      <c r="Y302" s="232"/>
      <c r="Z302" s="232"/>
      <c r="AA302" s="232"/>
      <c r="AB302" s="232"/>
      <c r="AC302" s="232"/>
      <c r="AD302" s="232"/>
      <c r="AE302" s="232"/>
      <c r="AF302" s="232"/>
      <c r="AG302" s="232"/>
      <c r="AH302" s="232"/>
      <c r="AI302" s="232"/>
      <c r="AJ302" s="232"/>
      <c r="AK302" s="232"/>
      <c r="AL302" s="232"/>
      <c r="AM302" s="232"/>
      <c r="AN302" s="232"/>
    </row>
    <row r="303" spans="1:40" ht="12.75">
      <c r="A303" s="232"/>
      <c r="B303" s="232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F303" s="232"/>
      <c r="AG303" s="232"/>
      <c r="AH303" s="232"/>
      <c r="AI303" s="232"/>
      <c r="AJ303" s="232"/>
      <c r="AK303" s="232"/>
      <c r="AL303" s="232"/>
      <c r="AM303" s="232"/>
      <c r="AN303" s="232"/>
    </row>
    <row r="304" spans="1:40" ht="12.75">
      <c r="A304" s="232"/>
      <c r="B304" s="232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2"/>
      <c r="W304" s="232"/>
      <c r="X304" s="232"/>
      <c r="Y304" s="232"/>
      <c r="Z304" s="232"/>
      <c r="AA304" s="232"/>
      <c r="AB304" s="232"/>
      <c r="AC304" s="232"/>
      <c r="AD304" s="232"/>
      <c r="AE304" s="232"/>
      <c r="AF304" s="232"/>
      <c r="AG304" s="232"/>
      <c r="AH304" s="232"/>
      <c r="AI304" s="232"/>
      <c r="AJ304" s="232"/>
      <c r="AK304" s="232"/>
      <c r="AL304" s="232"/>
      <c r="AM304" s="232"/>
      <c r="AN304" s="232"/>
    </row>
    <row r="305" spans="1:40" ht="12.75">
      <c r="A305" s="232"/>
      <c r="B305" s="232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/>
      <c r="AG305" s="232"/>
      <c r="AH305" s="232"/>
      <c r="AI305" s="232"/>
      <c r="AJ305" s="232"/>
      <c r="AK305" s="232"/>
      <c r="AL305" s="232"/>
      <c r="AM305" s="232"/>
      <c r="AN305" s="232"/>
    </row>
    <row r="306" spans="1:40" ht="12.75">
      <c r="A306" s="232"/>
      <c r="B306" s="232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/>
      <c r="AK306" s="232"/>
      <c r="AL306" s="232"/>
      <c r="AM306" s="232"/>
      <c r="AN306" s="232"/>
    </row>
    <row r="307" spans="1:40" ht="12.75">
      <c r="A307" s="232"/>
      <c r="B307" s="232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32"/>
      <c r="AM307" s="232"/>
      <c r="AN307" s="232"/>
    </row>
    <row r="308" spans="1:40" ht="12.75">
      <c r="A308" s="232"/>
      <c r="B308" s="232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2"/>
      <c r="W308" s="232"/>
      <c r="X308" s="232"/>
      <c r="Y308" s="232"/>
      <c r="Z308" s="232"/>
      <c r="AA308" s="232"/>
      <c r="AB308" s="232"/>
      <c r="AC308" s="232"/>
      <c r="AD308" s="232"/>
      <c r="AE308" s="232"/>
      <c r="AF308" s="232"/>
      <c r="AG308" s="232"/>
      <c r="AH308" s="232"/>
      <c r="AI308" s="232"/>
      <c r="AJ308" s="232"/>
      <c r="AK308" s="232"/>
      <c r="AL308" s="232"/>
      <c r="AM308" s="232"/>
      <c r="AN308" s="232"/>
    </row>
    <row r="309" spans="1:40" ht="12.75">
      <c r="A309" s="232"/>
      <c r="B309" s="232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2"/>
      <c r="W309" s="232"/>
      <c r="X309" s="232"/>
      <c r="Y309" s="232"/>
      <c r="Z309" s="232"/>
      <c r="AA309" s="232"/>
      <c r="AB309" s="232"/>
      <c r="AC309" s="232"/>
      <c r="AD309" s="232"/>
      <c r="AE309" s="232"/>
      <c r="AF309" s="232"/>
      <c r="AG309" s="232"/>
      <c r="AH309" s="232"/>
      <c r="AI309" s="232"/>
      <c r="AJ309" s="232"/>
      <c r="AK309" s="232"/>
      <c r="AL309" s="232"/>
      <c r="AM309" s="232"/>
      <c r="AN309" s="232"/>
    </row>
    <row r="310" spans="1:40" ht="12.75">
      <c r="A310" s="232"/>
      <c r="B310" s="232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F310" s="232"/>
      <c r="AG310" s="232"/>
      <c r="AH310" s="232"/>
      <c r="AI310" s="232"/>
      <c r="AJ310" s="232"/>
      <c r="AK310" s="232"/>
      <c r="AL310" s="232"/>
      <c r="AM310" s="232"/>
      <c r="AN310" s="232"/>
    </row>
    <row r="311" spans="1:40" ht="12.75">
      <c r="A311" s="232"/>
      <c r="B311" s="232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232"/>
      <c r="AG311" s="232"/>
      <c r="AH311" s="232"/>
      <c r="AI311" s="232"/>
      <c r="AJ311" s="232"/>
      <c r="AK311" s="232"/>
      <c r="AL311" s="232"/>
      <c r="AM311" s="232"/>
      <c r="AN311" s="232"/>
    </row>
    <row r="312" spans="1:40" ht="12.75">
      <c r="A312" s="232"/>
      <c r="B312" s="232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2"/>
      <c r="AH312" s="232"/>
      <c r="AI312" s="232"/>
      <c r="AJ312" s="232"/>
      <c r="AK312" s="232"/>
      <c r="AL312" s="232"/>
      <c r="AM312" s="232"/>
      <c r="AN312" s="232"/>
    </row>
    <row r="313" spans="1:40" ht="12.75">
      <c r="A313" s="232"/>
      <c r="B313" s="232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</row>
    <row r="314" spans="1:40" ht="12.75">
      <c r="A314" s="232"/>
      <c r="B314" s="232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/>
      <c r="AK314" s="232"/>
      <c r="AL314" s="232"/>
      <c r="AM314" s="232"/>
      <c r="AN314" s="232"/>
    </row>
    <row r="315" spans="1:40" ht="12.75">
      <c r="A315" s="232"/>
      <c r="B315" s="232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232"/>
      <c r="AN315" s="232"/>
    </row>
    <row r="316" spans="1:40" ht="12.75">
      <c r="A316" s="232"/>
      <c r="B316" s="232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32"/>
      <c r="AM316" s="232"/>
      <c r="AN316" s="232"/>
    </row>
    <row r="317" spans="1:40" ht="12.75">
      <c r="A317" s="232"/>
      <c r="B317" s="232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/>
      <c r="AK317" s="232"/>
      <c r="AL317" s="232"/>
      <c r="AM317" s="232"/>
      <c r="AN317" s="232"/>
    </row>
    <row r="318" spans="1:40" ht="12.75">
      <c r="A318" s="232"/>
      <c r="B318" s="232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2"/>
      <c r="AH318" s="232"/>
      <c r="AI318" s="232"/>
      <c r="AJ318" s="232"/>
      <c r="AK318" s="232"/>
      <c r="AL318" s="232"/>
      <c r="AM318" s="232"/>
      <c r="AN318" s="232"/>
    </row>
    <row r="319" spans="1:40" ht="12.75">
      <c r="A319" s="232"/>
      <c r="B319" s="232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F319" s="232"/>
      <c r="AG319" s="232"/>
      <c r="AH319" s="232"/>
      <c r="AI319" s="232"/>
      <c r="AJ319" s="232"/>
      <c r="AK319" s="232"/>
      <c r="AL319" s="232"/>
      <c r="AM319" s="232"/>
      <c r="AN319" s="232"/>
    </row>
    <row r="320" spans="1:40" ht="12.75">
      <c r="A320" s="232"/>
      <c r="B320" s="232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2"/>
      <c r="W320" s="232"/>
      <c r="X320" s="232"/>
      <c r="Y320" s="232"/>
      <c r="Z320" s="232"/>
      <c r="AA320" s="232"/>
      <c r="AB320" s="232"/>
      <c r="AC320" s="232"/>
      <c r="AD320" s="232"/>
      <c r="AE320" s="232"/>
      <c r="AF320" s="232"/>
      <c r="AG320" s="232"/>
      <c r="AH320" s="232"/>
      <c r="AI320" s="232"/>
      <c r="AJ320" s="232"/>
      <c r="AK320" s="232"/>
      <c r="AL320" s="232"/>
      <c r="AM320" s="232"/>
      <c r="AN320" s="232"/>
    </row>
    <row r="321" spans="1:40" ht="12.75">
      <c r="A321" s="232"/>
      <c r="B321" s="232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2"/>
      <c r="W321" s="232"/>
      <c r="X321" s="232"/>
      <c r="Y321" s="232"/>
      <c r="Z321" s="232"/>
      <c r="AA321" s="232"/>
      <c r="AB321" s="232"/>
      <c r="AC321" s="232"/>
      <c r="AD321" s="232"/>
      <c r="AE321" s="232"/>
      <c r="AF321" s="232"/>
      <c r="AG321" s="232"/>
      <c r="AH321" s="232"/>
      <c r="AI321" s="232"/>
      <c r="AJ321" s="232"/>
      <c r="AK321" s="232"/>
      <c r="AL321" s="232"/>
      <c r="AM321" s="232"/>
      <c r="AN321" s="232"/>
    </row>
    <row r="322" spans="1:40" ht="12.75">
      <c r="A322" s="232"/>
      <c r="B322" s="232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F322" s="232"/>
      <c r="AG322" s="232"/>
      <c r="AH322" s="232"/>
      <c r="AI322" s="232"/>
      <c r="AJ322" s="232"/>
      <c r="AK322" s="232"/>
      <c r="AL322" s="232"/>
      <c r="AM322" s="232"/>
      <c r="AN322" s="232"/>
    </row>
    <row r="323" spans="1:40" ht="12.75">
      <c r="A323" s="232"/>
      <c r="B323" s="232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2"/>
      <c r="W323" s="232"/>
      <c r="X323" s="232"/>
      <c r="Y323" s="232"/>
      <c r="Z323" s="232"/>
      <c r="AA323" s="232"/>
      <c r="AB323" s="232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</row>
    <row r="324" spans="1:40" ht="12.75">
      <c r="A324" s="232"/>
      <c r="B324" s="232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2"/>
      <c r="AH324" s="232"/>
      <c r="AI324" s="232"/>
      <c r="AJ324" s="232"/>
      <c r="AK324" s="232"/>
      <c r="AL324" s="232"/>
      <c r="AM324" s="232"/>
      <c r="AN324" s="232"/>
    </row>
    <row r="325" spans="1:40" ht="12.75">
      <c r="A325" s="232"/>
      <c r="B325" s="232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32"/>
      <c r="AM325" s="232"/>
      <c r="AN325" s="232"/>
    </row>
    <row r="326" spans="1:40" ht="12.75">
      <c r="A326" s="232"/>
      <c r="B326" s="232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2"/>
      <c r="AH326" s="232"/>
      <c r="AI326" s="232"/>
      <c r="AJ326" s="232"/>
      <c r="AK326" s="232"/>
      <c r="AL326" s="232"/>
      <c r="AM326" s="232"/>
      <c r="AN326" s="232"/>
    </row>
    <row r="327" spans="1:40" ht="12.75">
      <c r="A327" s="232"/>
      <c r="B327" s="232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F327" s="232"/>
      <c r="AG327" s="232"/>
      <c r="AH327" s="232"/>
      <c r="AI327" s="232"/>
      <c r="AJ327" s="232"/>
      <c r="AK327" s="232"/>
      <c r="AL327" s="232"/>
      <c r="AM327" s="232"/>
      <c r="AN327" s="232"/>
    </row>
    <row r="328" spans="1:40" ht="12.75">
      <c r="A328" s="232"/>
      <c r="B328" s="232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F328" s="232"/>
      <c r="AG328" s="232"/>
      <c r="AH328" s="232"/>
      <c r="AI328" s="232"/>
      <c r="AJ328" s="232"/>
      <c r="AK328" s="232"/>
      <c r="AL328" s="232"/>
      <c r="AM328" s="232"/>
      <c r="AN328" s="232"/>
    </row>
    <row r="329" spans="1:40" ht="12.75">
      <c r="A329" s="232"/>
      <c r="B329" s="232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2"/>
      <c r="W329" s="232"/>
      <c r="X329" s="232"/>
      <c r="Y329" s="232"/>
      <c r="Z329" s="232"/>
      <c r="AA329" s="232"/>
      <c r="AB329" s="232"/>
      <c r="AC329" s="232"/>
      <c r="AD329" s="232"/>
      <c r="AE329" s="232"/>
      <c r="AF329" s="232"/>
      <c r="AG329" s="232"/>
      <c r="AH329" s="232"/>
      <c r="AI329" s="232"/>
      <c r="AJ329" s="232"/>
      <c r="AK329" s="232"/>
      <c r="AL329" s="232"/>
      <c r="AM329" s="232"/>
      <c r="AN329" s="232"/>
    </row>
    <row r="330" spans="1:40" ht="12.75">
      <c r="A330" s="232"/>
      <c r="B330" s="232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F330" s="232"/>
      <c r="AG330" s="232"/>
      <c r="AH330" s="232"/>
      <c r="AI330" s="232"/>
      <c r="AJ330" s="232"/>
      <c r="AK330" s="232"/>
      <c r="AL330" s="232"/>
      <c r="AM330" s="232"/>
      <c r="AN330" s="232"/>
    </row>
    <row r="331" spans="1:40" ht="12.75">
      <c r="A331" s="232"/>
      <c r="B331" s="232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2"/>
      <c r="W331" s="232"/>
      <c r="X331" s="232"/>
      <c r="Y331" s="232"/>
      <c r="Z331" s="232"/>
      <c r="AA331" s="232"/>
      <c r="AB331" s="232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</row>
    <row r="332" spans="1:40" ht="12.75">
      <c r="A332" s="232"/>
      <c r="B332" s="232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2"/>
      <c r="W332" s="232"/>
      <c r="X332" s="232"/>
      <c r="Y332" s="232"/>
      <c r="Z332" s="232"/>
      <c r="AA332" s="232"/>
      <c r="AB332" s="232"/>
      <c r="AC332" s="232"/>
      <c r="AD332" s="232"/>
      <c r="AE332" s="232"/>
      <c r="AF332" s="232"/>
      <c r="AG332" s="232"/>
      <c r="AH332" s="232"/>
      <c r="AI332" s="232"/>
      <c r="AJ332" s="232"/>
      <c r="AK332" s="232"/>
      <c r="AL332" s="232"/>
      <c r="AM332" s="232"/>
      <c r="AN332" s="232"/>
    </row>
    <row r="333" spans="1:40" ht="12.75">
      <c r="A333" s="232"/>
      <c r="B333" s="232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</row>
    <row r="334" spans="1:40" ht="12.75">
      <c r="A334" s="232"/>
      <c r="B334" s="232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2"/>
      <c r="AH334" s="232"/>
      <c r="AI334" s="232"/>
      <c r="AJ334" s="232"/>
      <c r="AK334" s="232"/>
      <c r="AL334" s="232"/>
      <c r="AM334" s="232"/>
      <c r="AN334" s="232"/>
    </row>
    <row r="335" spans="1:40" ht="12.75">
      <c r="A335" s="232"/>
      <c r="B335" s="232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/>
      <c r="AK335" s="232"/>
      <c r="AL335" s="232"/>
      <c r="AM335" s="232"/>
      <c r="AN335" s="232"/>
    </row>
    <row r="336" spans="1:40" ht="12.75">
      <c r="A336" s="232"/>
      <c r="B336" s="232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2"/>
      <c r="W336" s="232"/>
      <c r="X336" s="232"/>
      <c r="Y336" s="232"/>
      <c r="Z336" s="232"/>
      <c r="AA336" s="232"/>
      <c r="AB336" s="232"/>
      <c r="AC336" s="232"/>
      <c r="AD336" s="232"/>
      <c r="AE336" s="232"/>
      <c r="AF336" s="232"/>
      <c r="AG336" s="232"/>
      <c r="AH336" s="232"/>
      <c r="AI336" s="232"/>
      <c r="AJ336" s="232"/>
      <c r="AK336" s="232"/>
      <c r="AL336" s="232"/>
      <c r="AM336" s="232"/>
      <c r="AN336" s="232"/>
    </row>
    <row r="337" spans="1:40" ht="12.75">
      <c r="A337" s="232"/>
      <c r="B337" s="232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2"/>
      <c r="W337" s="232"/>
      <c r="X337" s="232"/>
      <c r="Y337" s="232"/>
      <c r="Z337" s="232"/>
      <c r="AA337" s="232"/>
      <c r="AB337" s="232"/>
      <c r="AC337" s="232"/>
      <c r="AD337" s="232"/>
      <c r="AE337" s="232"/>
      <c r="AF337" s="232"/>
      <c r="AG337" s="232"/>
      <c r="AH337" s="232"/>
      <c r="AI337" s="232"/>
      <c r="AJ337" s="232"/>
      <c r="AK337" s="232"/>
      <c r="AL337" s="232"/>
      <c r="AM337" s="232"/>
      <c r="AN337" s="232"/>
    </row>
    <row r="338" spans="1:40" ht="12.75">
      <c r="A338" s="232"/>
      <c r="B338" s="232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/>
      <c r="AK338" s="232"/>
      <c r="AL338" s="232"/>
      <c r="AM338" s="232"/>
      <c r="AN338" s="232"/>
    </row>
    <row r="339" spans="1:40" ht="12.75">
      <c r="A339" s="232"/>
      <c r="B339" s="232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232"/>
      <c r="AG339" s="232"/>
      <c r="AH339" s="232"/>
      <c r="AI339" s="232"/>
      <c r="AJ339" s="232"/>
      <c r="AK339" s="232"/>
      <c r="AL339" s="232"/>
      <c r="AM339" s="232"/>
      <c r="AN339" s="232"/>
    </row>
    <row r="340" spans="1:40" ht="12.75">
      <c r="A340" s="232"/>
      <c r="B340" s="232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32"/>
      <c r="AG340" s="232"/>
      <c r="AH340" s="232"/>
      <c r="AI340" s="232"/>
      <c r="AJ340" s="232"/>
      <c r="AK340" s="232"/>
      <c r="AL340" s="232"/>
      <c r="AM340" s="232"/>
      <c r="AN340" s="232"/>
    </row>
    <row r="341" spans="1:40" ht="12.75">
      <c r="A341" s="232"/>
      <c r="B341" s="232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2"/>
      <c r="AG341" s="232"/>
      <c r="AH341" s="232"/>
      <c r="AI341" s="232"/>
      <c r="AJ341" s="232"/>
      <c r="AK341" s="232"/>
      <c r="AL341" s="232"/>
      <c r="AM341" s="232"/>
      <c r="AN341" s="232"/>
    </row>
    <row r="342" spans="1:40" ht="12.75">
      <c r="A342" s="232"/>
      <c r="B342" s="232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2"/>
      <c r="AG342" s="232"/>
      <c r="AH342" s="232"/>
      <c r="AI342" s="232"/>
      <c r="AJ342" s="232"/>
      <c r="AK342" s="232"/>
      <c r="AL342" s="232"/>
      <c r="AM342" s="232"/>
      <c r="AN342" s="232"/>
    </row>
    <row r="343" spans="1:40" ht="12.75">
      <c r="A343" s="232"/>
      <c r="B343" s="232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2"/>
      <c r="W343" s="232"/>
      <c r="X343" s="232"/>
      <c r="Y343" s="232"/>
      <c r="Z343" s="232"/>
      <c r="AA343" s="232"/>
      <c r="AB343" s="232"/>
      <c r="AC343" s="232"/>
      <c r="AD343" s="232"/>
      <c r="AE343" s="232"/>
      <c r="AF343" s="232"/>
      <c r="AG343" s="232"/>
      <c r="AH343" s="232"/>
      <c r="AI343" s="232"/>
      <c r="AJ343" s="232"/>
      <c r="AK343" s="232"/>
      <c r="AL343" s="232"/>
      <c r="AM343" s="232"/>
      <c r="AN343" s="232"/>
    </row>
    <row r="344" spans="1:40" ht="12.75">
      <c r="A344" s="232"/>
      <c r="B344" s="232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</row>
    <row r="345" spans="1:40" ht="12.75">
      <c r="A345" s="232"/>
      <c r="B345" s="232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2"/>
      <c r="W345" s="232"/>
      <c r="X345" s="232"/>
      <c r="Y345" s="232"/>
      <c r="Z345" s="232"/>
      <c r="AA345" s="232"/>
      <c r="AB345" s="232"/>
      <c r="AC345" s="232"/>
      <c r="AD345" s="232"/>
      <c r="AE345" s="232"/>
      <c r="AF345" s="232"/>
      <c r="AG345" s="232"/>
      <c r="AH345" s="232"/>
      <c r="AI345" s="232"/>
      <c r="AJ345" s="232"/>
      <c r="AK345" s="232"/>
      <c r="AL345" s="232"/>
      <c r="AM345" s="232"/>
      <c r="AN345" s="232"/>
    </row>
    <row r="346" spans="1:40" ht="12.75">
      <c r="A346" s="232"/>
      <c r="B346" s="232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2"/>
      <c r="W346" s="232"/>
      <c r="X346" s="232"/>
      <c r="Y346" s="232"/>
      <c r="Z346" s="232"/>
      <c r="AA346" s="232"/>
      <c r="AB346" s="232"/>
      <c r="AC346" s="232"/>
      <c r="AD346" s="232"/>
      <c r="AE346" s="232"/>
      <c r="AF346" s="232"/>
      <c r="AG346" s="232"/>
      <c r="AH346" s="232"/>
      <c r="AI346" s="232"/>
      <c r="AJ346" s="232"/>
      <c r="AK346" s="232"/>
      <c r="AL346" s="232"/>
      <c r="AM346" s="232"/>
      <c r="AN346" s="232"/>
    </row>
    <row r="347" spans="1:40" ht="12.75">
      <c r="A347" s="232"/>
      <c r="B347" s="232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/>
      <c r="AK347" s="232"/>
      <c r="AL347" s="232"/>
      <c r="AM347" s="232"/>
      <c r="AN347" s="232"/>
    </row>
    <row r="348" spans="1:40" ht="12.75">
      <c r="A348" s="232"/>
      <c r="B348" s="232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32"/>
      <c r="AG348" s="232"/>
      <c r="AH348" s="232"/>
      <c r="AI348" s="232"/>
      <c r="AJ348" s="232"/>
      <c r="AK348" s="232"/>
      <c r="AL348" s="232"/>
      <c r="AM348" s="232"/>
      <c r="AN348" s="232"/>
    </row>
    <row r="349" spans="1:40" ht="12.75">
      <c r="A349" s="232"/>
      <c r="B349" s="232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/>
      <c r="AK349" s="232"/>
      <c r="AL349" s="232"/>
      <c r="AM349" s="232"/>
      <c r="AN349" s="232"/>
    </row>
    <row r="350" spans="1:40" ht="12.75">
      <c r="A350" s="232"/>
      <c r="B350" s="232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2"/>
      <c r="W350" s="232"/>
      <c r="X350" s="232"/>
      <c r="Y350" s="232"/>
      <c r="Z350" s="232"/>
      <c r="AA350" s="232"/>
      <c r="AB350" s="232"/>
      <c r="AC350" s="232"/>
      <c r="AD350" s="232"/>
      <c r="AE350" s="232"/>
      <c r="AF350" s="232"/>
      <c r="AG350" s="232"/>
      <c r="AH350" s="232"/>
      <c r="AI350" s="232"/>
      <c r="AJ350" s="232"/>
      <c r="AK350" s="232"/>
      <c r="AL350" s="232"/>
      <c r="AM350" s="232"/>
      <c r="AN350" s="232"/>
    </row>
    <row r="351" spans="1:40" ht="12.75">
      <c r="A351" s="232"/>
      <c r="B351" s="232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2"/>
      <c r="W351" s="232"/>
      <c r="X351" s="232"/>
      <c r="Y351" s="232"/>
      <c r="Z351" s="232"/>
      <c r="AA351" s="232"/>
      <c r="AB351" s="232"/>
      <c r="AC351" s="232"/>
      <c r="AD351" s="232"/>
      <c r="AE351" s="232"/>
      <c r="AF351" s="232"/>
      <c r="AG351" s="232"/>
      <c r="AH351" s="232"/>
      <c r="AI351" s="232"/>
      <c r="AJ351" s="232"/>
      <c r="AK351" s="232"/>
      <c r="AL351" s="232"/>
      <c r="AM351" s="232"/>
      <c r="AN351" s="232"/>
    </row>
    <row r="352" spans="1:40" ht="12.75">
      <c r="A352" s="232"/>
      <c r="B352" s="232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  <c r="AF352" s="232"/>
      <c r="AG352" s="232"/>
      <c r="AH352" s="232"/>
      <c r="AI352" s="232"/>
      <c r="AJ352" s="232"/>
      <c r="AK352" s="232"/>
      <c r="AL352" s="232"/>
      <c r="AM352" s="232"/>
      <c r="AN352" s="232"/>
    </row>
    <row r="353" spans="1:40" ht="12.75">
      <c r="A353" s="232"/>
      <c r="B353" s="232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/>
      <c r="AK353" s="232"/>
      <c r="AL353" s="232"/>
      <c r="AM353" s="232"/>
      <c r="AN353" s="232"/>
    </row>
    <row r="354" spans="1:40" ht="12.75">
      <c r="A354" s="232"/>
      <c r="B354" s="232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2"/>
      <c r="W354" s="232"/>
      <c r="X354" s="232"/>
      <c r="Y354" s="232"/>
      <c r="Z354" s="232"/>
      <c r="AA354" s="232"/>
      <c r="AB354" s="232"/>
      <c r="AC354" s="232"/>
      <c r="AD354" s="232"/>
      <c r="AE354" s="232"/>
      <c r="AF354" s="232"/>
      <c r="AG354" s="232"/>
      <c r="AH354" s="232"/>
      <c r="AI354" s="232"/>
      <c r="AJ354" s="232"/>
      <c r="AK354" s="232"/>
      <c r="AL354" s="232"/>
      <c r="AM354" s="232"/>
      <c r="AN354" s="232"/>
    </row>
    <row r="355" spans="1:40" ht="12.75">
      <c r="A355" s="232"/>
      <c r="B355" s="232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2"/>
      <c r="W355" s="232"/>
      <c r="X355" s="232"/>
      <c r="Y355" s="232"/>
      <c r="Z355" s="232"/>
      <c r="AA355" s="232"/>
      <c r="AB355" s="232"/>
      <c r="AC355" s="232"/>
      <c r="AD355" s="232"/>
      <c r="AE355" s="232"/>
      <c r="AF355" s="232"/>
      <c r="AG355" s="232"/>
      <c r="AH355" s="232"/>
      <c r="AI355" s="232"/>
      <c r="AJ355" s="232"/>
      <c r="AK355" s="232"/>
      <c r="AL355" s="232"/>
      <c r="AM355" s="232"/>
      <c r="AN355" s="232"/>
    </row>
    <row r="356" spans="1:40" ht="12.75">
      <c r="A356" s="232"/>
      <c r="B356" s="232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2"/>
      <c r="W356" s="232"/>
      <c r="X356" s="232"/>
      <c r="Y356" s="232"/>
      <c r="Z356" s="232"/>
      <c r="AA356" s="232"/>
      <c r="AB356" s="232"/>
      <c r="AC356" s="232"/>
      <c r="AD356" s="232"/>
      <c r="AE356" s="232"/>
      <c r="AF356" s="232"/>
      <c r="AG356" s="232"/>
      <c r="AH356" s="232"/>
      <c r="AI356" s="232"/>
      <c r="AJ356" s="232"/>
      <c r="AK356" s="232"/>
      <c r="AL356" s="232"/>
      <c r="AM356" s="232"/>
      <c r="AN356" s="232"/>
    </row>
    <row r="357" spans="1:40" ht="12.75">
      <c r="A357" s="232"/>
      <c r="B357" s="232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2"/>
      <c r="W357" s="232"/>
      <c r="X357" s="232"/>
      <c r="Y357" s="232"/>
      <c r="Z357" s="232"/>
      <c r="AA357" s="232"/>
      <c r="AB357" s="232"/>
      <c r="AC357" s="232"/>
      <c r="AD357" s="232"/>
      <c r="AE357" s="232"/>
      <c r="AF357" s="232"/>
      <c r="AG357" s="232"/>
      <c r="AH357" s="232"/>
      <c r="AI357" s="232"/>
      <c r="AJ357" s="232"/>
      <c r="AK357" s="232"/>
      <c r="AL357" s="232"/>
      <c r="AM357" s="232"/>
      <c r="AN357" s="232"/>
    </row>
    <row r="358" spans="1:40" ht="12.75">
      <c r="A358" s="232"/>
      <c r="B358" s="232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2"/>
      <c r="W358" s="232"/>
      <c r="X358" s="232"/>
      <c r="Y358" s="232"/>
      <c r="Z358" s="232"/>
      <c r="AA358" s="232"/>
      <c r="AB358" s="232"/>
      <c r="AC358" s="232"/>
      <c r="AD358" s="232"/>
      <c r="AE358" s="232"/>
      <c r="AF358" s="232"/>
      <c r="AG358" s="232"/>
      <c r="AH358" s="232"/>
      <c r="AI358" s="232"/>
      <c r="AJ358" s="232"/>
      <c r="AK358" s="232"/>
      <c r="AL358" s="232"/>
      <c r="AM358" s="232"/>
      <c r="AN358" s="232"/>
    </row>
    <row r="359" spans="1:40" ht="12.75">
      <c r="A359" s="232"/>
      <c r="B359" s="232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2"/>
      <c r="W359" s="232"/>
      <c r="X359" s="232"/>
      <c r="Y359" s="232"/>
      <c r="Z359" s="232"/>
      <c r="AA359" s="232"/>
      <c r="AB359" s="232"/>
      <c r="AC359" s="232"/>
      <c r="AD359" s="232"/>
      <c r="AE359" s="232"/>
      <c r="AF359" s="232"/>
      <c r="AG359" s="232"/>
      <c r="AH359" s="232"/>
      <c r="AI359" s="232"/>
      <c r="AJ359" s="232"/>
      <c r="AK359" s="232"/>
      <c r="AL359" s="232"/>
      <c r="AM359" s="232"/>
      <c r="AN359" s="232"/>
    </row>
    <row r="360" spans="1:40" ht="12.75">
      <c r="A360" s="232"/>
      <c r="B360" s="232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2"/>
      <c r="W360" s="232"/>
      <c r="X360" s="232"/>
      <c r="Y360" s="232"/>
      <c r="Z360" s="232"/>
      <c r="AA360" s="232"/>
      <c r="AB360" s="232"/>
      <c r="AC360" s="232"/>
      <c r="AD360" s="232"/>
      <c r="AE360" s="232"/>
      <c r="AF360" s="232"/>
      <c r="AG360" s="232"/>
      <c r="AH360" s="232"/>
      <c r="AI360" s="232"/>
      <c r="AJ360" s="232"/>
      <c r="AK360" s="232"/>
      <c r="AL360" s="232"/>
      <c r="AM360" s="232"/>
      <c r="AN360" s="232"/>
    </row>
    <row r="361" spans="1:40" ht="12.75">
      <c r="A361" s="232"/>
      <c r="B361" s="232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/>
      <c r="AK361" s="232"/>
      <c r="AL361" s="232"/>
      <c r="AM361" s="232"/>
      <c r="AN361" s="232"/>
    </row>
    <row r="362" spans="1:40" ht="12.75">
      <c r="A362" s="232"/>
      <c r="B362" s="232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/>
      <c r="AK362" s="232"/>
      <c r="AL362" s="232"/>
      <c r="AM362" s="232"/>
      <c r="AN362" s="232"/>
    </row>
    <row r="363" spans="1:40" ht="12.75">
      <c r="A363" s="232"/>
      <c r="B363" s="232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2"/>
      <c r="AH363" s="232"/>
      <c r="AI363" s="232"/>
      <c r="AJ363" s="232"/>
      <c r="AK363" s="232"/>
      <c r="AL363" s="232"/>
      <c r="AM363" s="232"/>
      <c r="AN363" s="232"/>
    </row>
    <row r="364" spans="1:40" ht="12.75">
      <c r="A364" s="232"/>
      <c r="B364" s="232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2"/>
      <c r="W364" s="232"/>
      <c r="X364" s="232"/>
      <c r="Y364" s="232"/>
      <c r="Z364" s="232"/>
      <c r="AA364" s="232"/>
      <c r="AB364" s="232"/>
      <c r="AC364" s="232"/>
      <c r="AD364" s="232"/>
      <c r="AE364" s="232"/>
      <c r="AF364" s="232"/>
      <c r="AG364" s="232"/>
      <c r="AH364" s="232"/>
      <c r="AI364" s="232"/>
      <c r="AJ364" s="232"/>
      <c r="AK364" s="232"/>
      <c r="AL364" s="232"/>
      <c r="AM364" s="232"/>
      <c r="AN364" s="232"/>
    </row>
    <row r="365" spans="1:40" ht="12.75">
      <c r="A365" s="232"/>
      <c r="B365" s="232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2"/>
      <c r="W365" s="232"/>
      <c r="X365" s="232"/>
      <c r="Y365" s="232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2"/>
      <c r="AK365" s="232"/>
      <c r="AL365" s="232"/>
      <c r="AM365" s="232"/>
      <c r="AN365" s="232"/>
    </row>
    <row r="366" spans="1:40" ht="12.75">
      <c r="A366" s="232"/>
      <c r="B366" s="232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2"/>
      <c r="AH366" s="232"/>
      <c r="AI366" s="232"/>
      <c r="AJ366" s="232"/>
      <c r="AK366" s="232"/>
      <c r="AL366" s="232"/>
      <c r="AM366" s="232"/>
      <c r="AN366" s="232"/>
    </row>
    <row r="367" spans="1:40" ht="12.75">
      <c r="A367" s="232"/>
      <c r="B367" s="232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/>
      <c r="AK367" s="232"/>
      <c r="AL367" s="232"/>
      <c r="AM367" s="232"/>
      <c r="AN367" s="232"/>
    </row>
  </sheetData>
  <sheetProtection selectLockedCells="1"/>
  <printOptions headings="1"/>
  <pageMargins left="0.21" right="0.55" top="0.24" bottom="0.2" header="0.3937007874015748" footer="0.16"/>
  <pageSetup horizontalDpi="360" verticalDpi="36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 der werf</cp:lastModifiedBy>
  <cp:lastPrinted>2003-09-09T03:21:27Z</cp:lastPrinted>
  <dcterms:created xsi:type="dcterms:W3CDTF">1999-08-04T13:10:37Z</dcterms:created>
  <dcterms:modified xsi:type="dcterms:W3CDTF">2006-10-04T05:22:45Z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2136973357</vt:i4>
  </property>
  <property fmtid="{D5CDD505-2E9C-101B-9397-08002B2CF9AE}" pid="3" name="_EmailSubject">
    <vt:lpwstr>JULIUS INDEX Expanded-Kevin.xls</vt:lpwstr>
  </property>
  <property fmtid="{D5CDD505-2E9C-101B-9397-08002B2CF9AE}" pid="4" name="_AuthorEmail">
    <vt:lpwstr>mcclintock@iinet.net.au</vt:lpwstr>
  </property>
  <property fmtid="{D5CDD505-2E9C-101B-9397-08002B2CF9AE}" pid="5" name="_AuthorEmailDisplayName">
    <vt:lpwstr>Sandy McClintock</vt:lpwstr>
  </property>
  <property fmtid="{D5CDD505-2E9C-101B-9397-08002B2CF9AE}" pid="6" name="_ReviewingToolsShownOnce">
    <vt:lpwstr/>
  </property>
</Properties>
</file>